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coemballages.sharepoint.com/sites/Restreint/Documents partages/2023_STRATEGIE5%/Financements du réemploi/4_AAP CITEO PRO/AAP 2025/3_Dossier de candidature/7_Livrables/"/>
    </mc:Choice>
  </mc:AlternateContent>
  <xr:revisionPtr revIDLastSave="10" documentId="8_{06C1156B-73F9-4171-B38C-CBE522B3110A}" xr6:coauthVersionLast="47" xr6:coauthVersionMax="47" xr10:uidLastSave="{307C964F-3FF8-49E5-85DE-18B7680EA59C}"/>
  <workbookProtection workbookAlgorithmName="SHA-512" workbookHashValue="zUBau50zzkTarwVVdwMksv2H2Eut7AIBjFyDhfijQKTb+0EYdDyklgJa7nIMYzBY0pNw3Kim9jgRixuLNd8Ing==" workbookSaltValue="VIxEKfAYSPucZNpeHGJFKQ==" workbookSpinCount="100000" lockStructure="1"/>
  <bookViews>
    <workbookView xWindow="-108" yWindow="-108" windowWidth="23256" windowHeight="13896" firstSheet="1" activeTab="1" xr2:uid="{00000000-000D-0000-FFFF-FFFF00000000}"/>
  </bookViews>
  <sheets>
    <sheet name="liste" sheetId="3" state="hidden" r:id="rId1"/>
    <sheet name="Justificatifs des temps passés" sheetId="2" r:id="rId2"/>
  </sheets>
  <externalReferences>
    <externalReference r:id="rId3"/>
  </externalReferences>
  <definedNames>
    <definedName name="_xlnm._FilterDatabase" localSheetId="1" hidden="1">'Justificatifs des temps passés'!$D$24:$K$24</definedName>
    <definedName name="Axe">'[1]Back office'!$A$2:$A$8</definedName>
    <definedName name="_xlnm.Print_Titles" localSheetId="1">'Justificatifs des temps passés'!$24:$24</definedName>
    <definedName name="Ordre">'[1]Back office'!$C$2:$C$353</definedName>
    <definedName name="_xlnm.Print_Area" localSheetId="1">'Justificatifs des temps passés'!$A$1:$L$125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2" l="1"/>
  <c r="O26" i="2" s="1"/>
  <c r="P126" i="2" s="1"/>
  <c r="O25" i="2"/>
  <c r="N29" i="2"/>
  <c r="P29" i="2" s="1"/>
  <c r="N30" i="2"/>
  <c r="O30" i="2" s="1"/>
  <c r="N38" i="2"/>
  <c r="O38" i="2" s="1"/>
  <c r="N41" i="2"/>
  <c r="O41" i="2" s="1"/>
  <c r="N42" i="2"/>
  <c r="O42" i="2" s="1"/>
  <c r="N44" i="2"/>
  <c r="P44" i="2" s="1"/>
  <c r="O44" i="2"/>
  <c r="N45" i="2"/>
  <c r="P45" i="2" s="1"/>
  <c r="N49" i="2"/>
  <c r="P49" i="2" s="1"/>
  <c r="N52" i="2"/>
  <c r="P52" i="2" s="1"/>
  <c r="N53" i="2"/>
  <c r="P53" i="2" s="1"/>
  <c r="N54" i="2"/>
  <c r="O54" i="2" s="1"/>
  <c r="N55" i="2"/>
  <c r="O55" i="2" s="1"/>
  <c r="N56" i="2"/>
  <c r="O56" i="2" s="1"/>
  <c r="N57" i="2"/>
  <c r="O57" i="2" s="1"/>
  <c r="N59" i="2"/>
  <c r="O59" i="2" s="1"/>
  <c r="N60" i="2"/>
  <c r="P60" i="2" s="1"/>
  <c r="N63" i="2"/>
  <c r="O63" i="2" s="1"/>
  <c r="N64" i="2"/>
  <c r="O64" i="2" s="1"/>
  <c r="N65" i="2"/>
  <c r="O65" i="2" s="1"/>
  <c r="N67" i="2"/>
  <c r="O67" i="2" s="1"/>
  <c r="N68" i="2"/>
  <c r="P68" i="2" s="1"/>
  <c r="N71" i="2"/>
  <c r="O71" i="2" s="1"/>
  <c r="N72" i="2"/>
  <c r="O72" i="2" s="1"/>
  <c r="N75" i="2"/>
  <c r="O75" i="2" s="1"/>
  <c r="N78" i="2"/>
  <c r="O78" i="2" s="1"/>
  <c r="N79" i="2"/>
  <c r="O79" i="2" s="1"/>
  <c r="N81" i="2"/>
  <c r="O81" i="2" s="1"/>
  <c r="N82" i="2"/>
  <c r="O82" i="2" s="1"/>
  <c r="N83" i="2"/>
  <c r="O83" i="2" s="1"/>
  <c r="N84" i="2"/>
  <c r="P84" i="2" s="1"/>
  <c r="N86" i="2"/>
  <c r="P86" i="2" s="1"/>
  <c r="N88" i="2"/>
  <c r="O88" i="2" s="1"/>
  <c r="N90" i="2"/>
  <c r="P90" i="2" s="1"/>
  <c r="N93" i="2"/>
  <c r="P93" i="2" s="1"/>
  <c r="O93" i="2"/>
  <c r="N94" i="2"/>
  <c r="O94" i="2" s="1"/>
  <c r="N95" i="2"/>
  <c r="O95" i="2" s="1"/>
  <c r="N98" i="2"/>
  <c r="O98" i="2" s="1"/>
  <c r="N99" i="2"/>
  <c r="O99" i="2" s="1"/>
  <c r="N101" i="2"/>
  <c r="P101" i="2" s="1"/>
  <c r="N102" i="2"/>
  <c r="O102" i="2" s="1"/>
  <c r="N105" i="2"/>
  <c r="O105" i="2" s="1"/>
  <c r="N106" i="2"/>
  <c r="O106" i="2" s="1"/>
  <c r="N108" i="2"/>
  <c r="P108" i="2" s="1"/>
  <c r="N109" i="2"/>
  <c r="P109" i="2" s="1"/>
  <c r="N112" i="2"/>
  <c r="O112" i="2" s="1"/>
  <c r="N116" i="2"/>
  <c r="P116" i="2" s="1"/>
  <c r="O116" i="2"/>
  <c r="N117" i="2"/>
  <c r="P117" i="2" s="1"/>
  <c r="N118" i="2"/>
  <c r="O118" i="2" s="1"/>
  <c r="N119" i="2"/>
  <c r="O119" i="2" s="1"/>
  <c r="N120" i="2"/>
  <c r="O120" i="2" s="1"/>
  <c r="N121" i="2"/>
  <c r="O121" i="2" s="1"/>
  <c r="N123" i="2"/>
  <c r="O123" i="2" s="1"/>
  <c r="P123" i="2"/>
  <c r="N124" i="2"/>
  <c r="P124" i="2" s="1"/>
  <c r="C6" i="3"/>
  <c r="D6" i="3" s="1"/>
  <c r="C5" i="3"/>
  <c r="D5" i="3" s="1"/>
  <c r="N25" i="2" s="1"/>
  <c r="C4" i="3"/>
  <c r="D4" i="3" s="1"/>
  <c r="C3" i="3"/>
  <c r="D3" i="3" s="1"/>
  <c r="C2" i="3"/>
  <c r="D2" i="3" s="1"/>
  <c r="N27" i="2" s="1"/>
  <c r="N37" i="2" l="1"/>
  <c r="P37" i="2" s="1"/>
  <c r="P82" i="2"/>
  <c r="N122" i="2"/>
  <c r="O122" i="2" s="1"/>
  <c r="N113" i="2"/>
  <c r="P113" i="2" s="1"/>
  <c r="O101" i="2"/>
  <c r="O90" i="2"/>
  <c r="N69" i="2"/>
  <c r="P69" i="2" s="1"/>
  <c r="N58" i="2"/>
  <c r="O58" i="2" s="1"/>
  <c r="N48" i="2"/>
  <c r="O48" i="2" s="1"/>
  <c r="N35" i="2"/>
  <c r="O35" i="2" s="1"/>
  <c r="N34" i="2"/>
  <c r="O34" i="2" s="1"/>
  <c r="N33" i="2"/>
  <c r="P33" i="2" s="1"/>
  <c r="O108" i="2"/>
  <c r="O86" i="2"/>
  <c r="N31" i="2"/>
  <c r="O31" i="2" s="1"/>
  <c r="P59" i="2"/>
  <c r="O52" i="2"/>
  <c r="P41" i="2"/>
  <c r="P105" i="2"/>
  <c r="P78" i="2"/>
  <c r="P67" i="2"/>
  <c r="O49" i="2"/>
  <c r="O113" i="2"/>
  <c r="O27" i="2"/>
  <c r="P27" i="2"/>
  <c r="P25" i="2"/>
  <c r="P122" i="2"/>
  <c r="P118" i="2"/>
  <c r="N115" i="2"/>
  <c r="N111" i="2"/>
  <c r="O111" i="2" s="1"/>
  <c r="N104" i="2"/>
  <c r="O104" i="2" s="1"/>
  <c r="N100" i="2"/>
  <c r="N97" i="2"/>
  <c r="N85" i="2"/>
  <c r="P81" i="2"/>
  <c r="N74" i="2"/>
  <c r="N70" i="2"/>
  <c r="P58" i="2"/>
  <c r="P54" i="2"/>
  <c r="N51" i="2"/>
  <c r="N47" i="2"/>
  <c r="O47" i="2" s="1"/>
  <c r="N40" i="2"/>
  <c r="O40" i="2" s="1"/>
  <c r="N36" i="2"/>
  <c r="N107" i="2"/>
  <c r="N103" i="2"/>
  <c r="O103" i="2" s="1"/>
  <c r="P99" i="2"/>
  <c r="N96" i="2"/>
  <c r="O96" i="2" s="1"/>
  <c r="N92" i="2"/>
  <c r="N89" i="2"/>
  <c r="O84" i="2"/>
  <c r="N77" i="2"/>
  <c r="N66" i="2"/>
  <c r="N62" i="2"/>
  <c r="N43" i="2"/>
  <c r="N39" i="2"/>
  <c r="O39" i="2" s="1"/>
  <c r="N32" i="2"/>
  <c r="O32" i="2" s="1"/>
  <c r="N28" i="2"/>
  <c r="O29" i="2"/>
  <c r="P106" i="2"/>
  <c r="P102" i="2"/>
  <c r="P65" i="2"/>
  <c r="P42" i="2"/>
  <c r="P38" i="2"/>
  <c r="N125" i="2"/>
  <c r="P121" i="2"/>
  <c r="O117" i="2"/>
  <c r="N114" i="2"/>
  <c r="N110" i="2"/>
  <c r="P98" i="2"/>
  <c r="P94" i="2"/>
  <c r="N91" i="2"/>
  <c r="N87" i="2"/>
  <c r="O87" i="2" s="1"/>
  <c r="P83" i="2"/>
  <c r="N80" i="2"/>
  <c r="O80" i="2" s="1"/>
  <c r="N76" i="2"/>
  <c r="N73" i="2"/>
  <c r="O68" i="2"/>
  <c r="N61" i="2"/>
  <c r="P57" i="2"/>
  <c r="O53" i="2"/>
  <c r="N50" i="2"/>
  <c r="N46" i="2"/>
  <c r="P34" i="2"/>
  <c r="P30" i="2"/>
  <c r="O124" i="2"/>
  <c r="O109" i="2"/>
  <c r="P75" i="2"/>
  <c r="O60" i="2"/>
  <c r="O45" i="2"/>
  <c r="P26" i="2"/>
  <c r="P120" i="2"/>
  <c r="P112" i="2"/>
  <c r="P104" i="2"/>
  <c r="P88" i="2"/>
  <c r="P72" i="2"/>
  <c r="P64" i="2"/>
  <c r="P56" i="2"/>
  <c r="P40" i="2"/>
  <c r="P119" i="2"/>
  <c r="P55" i="2"/>
  <c r="P95" i="2"/>
  <c r="P79" i="2"/>
  <c r="P71" i="2"/>
  <c r="P63" i="2"/>
  <c r="P47" i="2"/>
  <c r="P31" i="2"/>
  <c r="O69" i="2" l="1"/>
  <c r="O37" i="2"/>
  <c r="P48" i="2"/>
  <c r="P39" i="2"/>
  <c r="P35" i="2"/>
  <c r="O33" i="2"/>
  <c r="P87" i="2"/>
  <c r="O43" i="2"/>
  <c r="P43" i="2"/>
  <c r="O73" i="2"/>
  <c r="P73" i="2"/>
  <c r="O110" i="2"/>
  <c r="P110" i="2"/>
  <c r="O62" i="2"/>
  <c r="P62" i="2"/>
  <c r="P76" i="2"/>
  <c r="O76" i="2"/>
  <c r="O114" i="2"/>
  <c r="P114" i="2"/>
  <c r="O66" i="2"/>
  <c r="P66" i="2"/>
  <c r="O70" i="2"/>
  <c r="P70" i="2"/>
  <c r="O115" i="2"/>
  <c r="P115" i="2"/>
  <c r="P103" i="2"/>
  <c r="O46" i="2"/>
  <c r="P46" i="2"/>
  <c r="O107" i="2"/>
  <c r="P107" i="2"/>
  <c r="O74" i="2"/>
  <c r="P74" i="2"/>
  <c r="O50" i="2"/>
  <c r="P50" i="2"/>
  <c r="P28" i="2"/>
  <c r="O28" i="2"/>
  <c r="P77" i="2"/>
  <c r="O77" i="2"/>
  <c r="P36" i="2"/>
  <c r="O36" i="2"/>
  <c r="P111" i="2"/>
  <c r="P80" i="2"/>
  <c r="P125" i="2"/>
  <c r="O125" i="2"/>
  <c r="P85" i="2"/>
  <c r="O85" i="2"/>
  <c r="O91" i="2"/>
  <c r="P91" i="2"/>
  <c r="O89" i="2"/>
  <c r="P89" i="2"/>
  <c r="O97" i="2"/>
  <c r="P97" i="2"/>
  <c r="P32" i="2"/>
  <c r="P96" i="2"/>
  <c r="P61" i="2"/>
  <c r="O61" i="2"/>
  <c r="P92" i="2"/>
  <c r="O92" i="2"/>
  <c r="O51" i="2"/>
  <c r="P51" i="2"/>
  <c r="P100" i="2"/>
  <c r="O10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BLOC'H Alexia</author>
  </authors>
  <commentList>
    <comment ref="P126" authorId="0" shapeId="0" xr:uid="{D56C57B0-7A39-47E9-A7D8-F7A0FC132DDB}">
      <text>
        <r>
          <rPr>
            <b/>
            <sz val="9"/>
            <color indexed="81"/>
            <rFont val="Tahoma"/>
            <family val="2"/>
          </rPr>
          <t>BLOC'H Alexia:</t>
        </r>
        <r>
          <rPr>
            <sz val="9"/>
            <color indexed="81"/>
            <rFont val="Tahoma"/>
            <family val="2"/>
          </rPr>
          <t xml:space="preserve">
Sélectionner les lignes complétées pour faire apparaître le total.</t>
        </r>
      </text>
    </comment>
  </commentList>
</comments>
</file>

<file path=xl/sharedStrings.xml><?xml version="1.0" encoding="utf-8"?>
<sst xmlns="http://schemas.openxmlformats.org/spreadsheetml/2006/main" count="857" uniqueCount="55">
  <si>
    <t>Justificatifs des temps passés</t>
  </si>
  <si>
    <t xml:space="preserve">- Ce document correspond au justificatif des dépenses liées aux moyens humains engagés dans le cadre du projet. </t>
  </si>
  <si>
    <t>Comment ça marche ?</t>
  </si>
  <si>
    <t>NOM et Prénom du collaborateur</t>
  </si>
  <si>
    <t>Intitulé du poste</t>
  </si>
  <si>
    <r>
      <t>Fonction</t>
    </r>
    <r>
      <rPr>
        <b/>
        <sz val="12"/>
        <color theme="0" tint="-4.9989318521683403E-2"/>
        <rFont val="Calibri"/>
        <family val="2"/>
      </rPr>
      <t xml:space="preserve">
</t>
    </r>
    <r>
      <rPr>
        <b/>
        <i/>
        <sz val="10"/>
        <color theme="0" tint="-4.9989318521683403E-2"/>
        <rFont val="Calibri"/>
        <family val="2"/>
      </rPr>
      <t>(liste déroulante)</t>
    </r>
  </si>
  <si>
    <t>Description du rôle du collaborateur et des missions effectuées dans le cadre du projet</t>
  </si>
  <si>
    <t>Livrables et résultats</t>
  </si>
  <si>
    <r>
      <t xml:space="preserve">Temps passé prévisionnel sur le projet
</t>
    </r>
    <r>
      <rPr>
        <b/>
        <i/>
        <sz val="10"/>
        <color theme="0" tint="-4.9989318521683403E-2"/>
        <rFont val="Calibri"/>
        <family val="2"/>
        <scheme val="minor"/>
      </rPr>
      <t>(en heure ; se référer à l'onglet "a.Equipe projet" de la "Fiche candidature")</t>
    </r>
  </si>
  <si>
    <r>
      <t xml:space="preserve">Temps réel passé sur le projet 
</t>
    </r>
    <r>
      <rPr>
        <b/>
        <i/>
        <sz val="10"/>
        <color theme="0" tint="-4.9989318521683403E-2"/>
        <rFont val="Calibri"/>
        <family val="2"/>
        <scheme val="minor"/>
      </rPr>
      <t>(en heure)</t>
    </r>
  </si>
  <si>
    <t>DUPOND Marc</t>
  </si>
  <si>
    <t>Chef de projet RSE</t>
  </si>
  <si>
    <t>Etude de faisabilité</t>
  </si>
  <si>
    <t>Chef de projet : il a été le garant de la bonne réalisation de l'étude de faisabilité</t>
  </si>
  <si>
    <t>Livraison de l'étude de faisabilité</t>
  </si>
  <si>
    <t>A compléter</t>
  </si>
  <si>
    <t>A choisir</t>
  </si>
  <si>
    <t>Fonction</t>
  </si>
  <si>
    <t>Cout journalier</t>
  </si>
  <si>
    <t>Taux horaire-plafond</t>
  </si>
  <si>
    <t>Type de projet</t>
  </si>
  <si>
    <t>Etude en Recherche et Développement (R&amp;D)</t>
  </si>
  <si>
    <t>Etude d’opportunités consommateurs</t>
  </si>
  <si>
    <t>Etude environnementale</t>
  </si>
  <si>
    <t>Autre</t>
  </si>
  <si>
    <t>Cadre junior (34€ brut horaire maximum)</t>
  </si>
  <si>
    <t>Directeur (103€ brut horaire maximum)</t>
  </si>
  <si>
    <t>Cadre sénior dont manager (69€ brut horaire maximum)</t>
  </si>
  <si>
    <t>Ouvrier (28€ brut horaire maximum)</t>
  </si>
  <si>
    <t>Taux horaire brut maximum</t>
  </si>
  <si>
    <t>Montant prévisionnel</t>
  </si>
  <si>
    <t>TOTAL Moyens humains</t>
  </si>
  <si>
    <t>Plafond de salaire annuel brut</t>
  </si>
  <si>
    <t>Montant réel</t>
  </si>
  <si>
    <t>R&amp;D Recherche de nouvelles connaissances</t>
  </si>
  <si>
    <t>R&amp;D Recherche de solutions alternatives (matières, produits, …)</t>
  </si>
  <si>
    <t>- Il permet à Citeo Pro de vérifier les temps effectivement passés dans la cadre du projet.</t>
  </si>
  <si>
    <t>- Sauf indication contraire, toutes les colonnes du tableau ci-après sont à compléter. Une ligne correspond à une personne de l'entreprise.</t>
  </si>
  <si>
    <t>Expérimentation sur l'emballage et son caractère réemployable</t>
  </si>
  <si>
    <t>Parc d'emballages primaires réemployables</t>
  </si>
  <si>
    <t>Projet lié à une ligne de conditionnement pour le réemploi</t>
  </si>
  <si>
    <t>Expérimentation en ligne de lavage pour les emballages de la restauration réemployables</t>
  </si>
  <si>
    <t xml:space="preserve">Projet lié à un dispositif de récupération des emballages </t>
  </si>
  <si>
    <t>Projet lié à un équipement de traçabilité des emballages réemployables</t>
  </si>
  <si>
    <t>R&amp;D Conception d'un prototype</t>
  </si>
  <si>
    <t>R&amp;D Développements logiciel ou application de traçabilité</t>
  </si>
  <si>
    <r>
      <t xml:space="preserve">Partie du projet impliquant par le collaborateur
</t>
    </r>
    <r>
      <rPr>
        <b/>
        <i/>
        <sz val="10"/>
        <color theme="0" tint="-4.9989318521683403E-2"/>
        <rFont val="Calibri"/>
        <family val="2"/>
      </rPr>
      <t>(liste déroulante)</t>
    </r>
  </si>
  <si>
    <t>Expérimentation sur le lavage</t>
  </si>
  <si>
    <t>R&amp;D Conception d'outils, de gabarits et de moules pour des équipements</t>
  </si>
  <si>
    <t>R&amp;D Conception et/ou design d'un emballage standardisé</t>
  </si>
  <si>
    <t>R&amp;D Tests liés aux développements de nouveaux matériaux, procédés, systèmes…</t>
  </si>
  <si>
    <r>
      <t>- Il est a mettre en relation avec l’estimation des temps passés mentionnés dans la Fiche canfidature (</t>
    </r>
    <r>
      <rPr>
        <b/>
        <sz val="11"/>
        <color rgb="FFEC6952"/>
        <rFont val="Arial"/>
        <family val="2"/>
      </rPr>
      <t>onglet "a.Equipe projet"</t>
    </r>
    <r>
      <rPr>
        <sz val="11"/>
        <rFont val="Arial"/>
        <family val="2"/>
      </rPr>
      <t>) et conditionne, après validation de l'équipe de Citeo Pro, le versement des financements qui lui sont liés.</t>
    </r>
  </si>
  <si>
    <r>
      <t xml:space="preserve">- Ce fichier est à compléter </t>
    </r>
    <r>
      <rPr>
        <b/>
        <u/>
        <sz val="11"/>
        <rFont val="Arial"/>
        <family val="2"/>
      </rPr>
      <t>obligatoirement</t>
    </r>
    <r>
      <rPr>
        <sz val="11"/>
        <rFont val="Arial"/>
        <family val="2"/>
      </rPr>
      <t xml:space="preserve"> par tous les lauréats ayant des dépenses liées aux </t>
    </r>
    <r>
      <rPr>
        <b/>
        <sz val="11"/>
        <color rgb="FFEC6952"/>
        <rFont val="Arial"/>
        <family val="2"/>
      </rPr>
      <t>moyens humains</t>
    </r>
    <r>
      <rPr>
        <sz val="11"/>
        <color rgb="FFEC6952"/>
        <rFont val="Arial"/>
        <family val="2"/>
      </rPr>
      <t xml:space="preserve"> </t>
    </r>
    <r>
      <rPr>
        <sz val="11"/>
        <rFont val="Arial"/>
        <family val="2"/>
      </rPr>
      <t>(salaires).</t>
    </r>
  </si>
  <si>
    <r>
      <rPr>
        <b/>
        <sz val="11"/>
        <color rgb="FF263864"/>
        <rFont val="Arial"/>
        <family val="2"/>
      </rPr>
      <t>Objectif :</t>
    </r>
    <r>
      <rPr>
        <sz val="11"/>
        <color rgb="FFF29879"/>
        <rFont val="Arial"/>
        <family val="2"/>
      </rPr>
      <t xml:space="preserve"> </t>
    </r>
    <r>
      <rPr>
        <sz val="11"/>
        <rFont val="Arial"/>
        <family val="2"/>
      </rPr>
      <t>faire un récapitulatif de l'ensemble des dépenses liées aux moyens humains (salaires) pour justifier des temps passés sur le projet.</t>
    </r>
  </si>
  <si>
    <r>
      <rPr>
        <b/>
        <sz val="11"/>
        <color rgb="FF263864"/>
        <rFont val="Arial"/>
        <family val="2"/>
      </rPr>
      <t>Rappels :</t>
    </r>
    <r>
      <rPr>
        <sz val="11"/>
        <color rgb="FF26386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</si>
</sst>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"/>
  </numFmts>
  <fonts count="36" x14ac:knownFonts="1">
    <font>
      <sz val="11"/>
      <color theme="1"/>
      <name val="Calibri"/>
      <family val="2"/>
      <scheme val="minor"/>
    </font>
    <font>
      <b/>
      <sz val="24"/>
      <color rgb="FF00B0F0"/>
      <name val="Calibri"/>
      <family val="2"/>
      <scheme val="minor"/>
    </font>
    <font>
      <sz val="14"/>
      <name val="Arial"/>
      <family val="2"/>
    </font>
    <font>
      <sz val="11"/>
      <name val="Calibri"/>
      <family val="2"/>
    </font>
    <font>
      <b/>
      <sz val="10"/>
      <color rgb="FF002060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i/>
      <sz val="10"/>
      <name val="Calibri"/>
      <family val="2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0"/>
      <color theme="0" tint="-4.9989318521683403E-2"/>
      <name val="Calibri"/>
      <family val="2"/>
      <scheme val="minor"/>
    </font>
    <font>
      <b/>
      <sz val="12"/>
      <color rgb="FF009FE3"/>
      <name val="Calibri"/>
      <family val="2"/>
    </font>
    <font>
      <b/>
      <sz val="16"/>
      <color theme="1"/>
      <name val="Calibri"/>
      <family val="2"/>
      <scheme val="minor"/>
    </font>
    <font>
      <b/>
      <sz val="8"/>
      <color theme="5"/>
      <name val="Calibri"/>
      <family val="2"/>
      <scheme val="minor"/>
    </font>
    <font>
      <sz val="10"/>
      <name val="Calibri"/>
      <family val="2"/>
      <scheme val="minor"/>
    </font>
    <font>
      <sz val="11"/>
      <name val="Arial"/>
      <family val="2"/>
    </font>
    <font>
      <b/>
      <u/>
      <sz val="11"/>
      <name val="Arial"/>
      <family val="2"/>
    </font>
    <font>
      <b/>
      <sz val="12"/>
      <color theme="0"/>
      <name val="Calibri"/>
      <family val="2"/>
    </font>
    <font>
      <b/>
      <i/>
      <sz val="10"/>
      <color theme="0" tint="-4.9989318521683403E-2"/>
      <name val="Calibri"/>
      <family val="2"/>
    </font>
    <font>
      <b/>
      <sz val="12"/>
      <color theme="0" tint="-4.9989318521683403E-2"/>
      <name val="Calibri"/>
      <family val="2"/>
    </font>
    <font>
      <sz val="11"/>
      <color rgb="FF000000"/>
      <name val="Calibri"/>
      <family val="2"/>
    </font>
    <font>
      <b/>
      <i/>
      <sz val="10"/>
      <color theme="0" tint="-0.34998626667073579"/>
      <name val="Calibri"/>
      <family val="2"/>
    </font>
    <font>
      <b/>
      <i/>
      <sz val="10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color theme="0" tint="-0.499984740745262"/>
      <name val="Calibri"/>
      <family val="2"/>
    </font>
    <font>
      <sz val="11"/>
      <color rgb="FFF29879"/>
      <name val="Arial"/>
      <family val="2"/>
    </font>
    <font>
      <b/>
      <sz val="24"/>
      <color rgb="FFEC6952"/>
      <name val="Calibri"/>
      <family val="2"/>
      <scheme val="minor"/>
    </font>
    <font>
      <b/>
      <sz val="11"/>
      <color rgb="FFEC6952"/>
      <name val="Arial"/>
      <family val="2"/>
    </font>
    <font>
      <sz val="11"/>
      <color rgb="FFEC6952"/>
      <name val="Arial"/>
      <family val="2"/>
    </font>
    <font>
      <b/>
      <sz val="11"/>
      <color rgb="FF263864"/>
      <name val="Arial"/>
      <family val="2"/>
    </font>
    <font>
      <sz val="11"/>
      <color rgb="FF26386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C695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5" fillId="0" borderId="0" applyFont="0" applyFill="0" applyBorder="0" applyAlignment="0" applyProtection="0"/>
  </cellStyleXfs>
  <cellXfs count="39">
    <xf numFmtId="0" fontId="0" fillId="0" borderId="0" xfId="0"/>
    <xf numFmtId="164" fontId="0" fillId="0" borderId="0" xfId="0" applyNumberFormat="1"/>
    <xf numFmtId="6" fontId="0" fillId="0" borderId="0" xfId="0" applyNumberFormat="1"/>
    <xf numFmtId="0" fontId="20" fillId="0" borderId="0" xfId="0" applyFont="1" applyAlignment="1">
      <alignment vertical="center"/>
    </xf>
    <xf numFmtId="6" fontId="20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right" vertical="center" wrapText="1"/>
    </xf>
    <xf numFmtId="0" fontId="1" fillId="3" borderId="0" xfId="0" applyFont="1" applyFill="1" applyAlignment="1">
      <alignment vertical="center"/>
    </xf>
    <xf numFmtId="0" fontId="4" fillId="2" borderId="0" xfId="0" applyFont="1" applyFill="1" applyAlignment="1">
      <alignment horizontal="left" vertical="top"/>
    </xf>
    <xf numFmtId="0" fontId="2" fillId="0" borderId="0" xfId="0" applyFont="1"/>
    <xf numFmtId="0" fontId="3" fillId="0" borderId="0" xfId="0" applyFont="1"/>
    <xf numFmtId="0" fontId="15" fillId="2" borderId="0" xfId="0" applyFont="1" applyFill="1" applyAlignment="1">
      <alignment horizontal="left" vertical="top"/>
    </xf>
    <xf numFmtId="0" fontId="8" fillId="0" borderId="0" xfId="0" quotePrefix="1" applyFont="1" applyAlignment="1">
      <alignment vertical="center"/>
    </xf>
    <xf numFmtId="0" fontId="14" fillId="0" borderId="0" xfId="0" applyFont="1" applyAlignment="1">
      <alignment vertical="center"/>
    </xf>
    <xf numFmtId="0" fontId="15" fillId="2" borderId="0" xfId="0" quotePrefix="1" applyFont="1" applyFill="1" applyAlignment="1">
      <alignment horizontal="left" vertical="top"/>
    </xf>
    <xf numFmtId="0" fontId="21" fillId="4" borderId="3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3" fillId="0" borderId="0" xfId="0" applyFont="1"/>
    <xf numFmtId="0" fontId="5" fillId="0" borderId="0" xfId="0" applyFont="1"/>
    <xf numFmtId="0" fontId="24" fillId="0" borderId="0" xfId="0" applyFont="1"/>
    <xf numFmtId="0" fontId="0" fillId="0" borderId="0" xfId="0" applyAlignment="1">
      <alignment vertical="center"/>
    </xf>
    <xf numFmtId="44" fontId="0" fillId="0" borderId="0" xfId="1" applyFont="1"/>
    <xf numFmtId="44" fontId="17" fillId="6" borderId="4" xfId="1" applyFont="1" applyFill="1" applyBorder="1" applyAlignment="1">
      <alignment horizontal="center" vertical="center" wrapText="1"/>
    </xf>
    <xf numFmtId="44" fontId="7" fillId="7" borderId="1" xfId="1" applyFont="1" applyFill="1" applyBorder="1" applyAlignment="1" applyProtection="1">
      <alignment horizontal="center" vertical="center" wrapText="1"/>
      <protection locked="0"/>
    </xf>
    <xf numFmtId="44" fontId="7" fillId="7" borderId="0" xfId="1" applyFont="1" applyFill="1" applyBorder="1" applyAlignment="1" applyProtection="1">
      <alignment horizontal="center" vertical="center" wrapText="1"/>
      <protection locked="0"/>
    </xf>
    <xf numFmtId="44" fontId="29" fillId="4" borderId="1" xfId="1" applyFont="1" applyFill="1" applyBorder="1" applyAlignment="1" applyProtection="1">
      <alignment horizontal="center" vertical="center" wrapText="1"/>
      <protection locked="0"/>
    </xf>
    <xf numFmtId="44" fontId="17" fillId="6" borderId="2" xfId="1" applyFont="1" applyFill="1" applyBorder="1" applyAlignment="1">
      <alignment horizontal="center" vertical="center" wrapText="1"/>
    </xf>
    <xf numFmtId="44" fontId="17" fillId="6" borderId="5" xfId="1" applyFont="1" applyFill="1" applyBorder="1" applyAlignment="1">
      <alignment horizontal="center" vertical="center" wrapText="1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28" fillId="9" borderId="0" xfId="0" applyFont="1" applyFill="1" applyAlignment="1" applyProtection="1">
      <alignment horizontal="center" vertical="center" wrapText="1"/>
      <protection hidden="1"/>
    </xf>
    <xf numFmtId="0" fontId="6" fillId="9" borderId="0" xfId="0" applyFont="1" applyFill="1"/>
    <xf numFmtId="0" fontId="0" fillId="0" borderId="0" xfId="0" applyAlignment="1">
      <alignment horizontal="justify" vertical="center"/>
    </xf>
    <xf numFmtId="0" fontId="31" fillId="3" borderId="0" xfId="0" applyFont="1" applyFill="1" applyAlignment="1">
      <alignment vertical="center"/>
    </xf>
    <xf numFmtId="0" fontId="17" fillId="10" borderId="4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35" fillId="2" borderId="0" xfId="0" quotePrefix="1" applyFont="1" applyFill="1" applyAlignment="1">
      <alignment horizontal="left" vertical="top"/>
    </xf>
    <xf numFmtId="0" fontId="34" fillId="2" borderId="0" xfId="0" quotePrefix="1" applyFont="1" applyFill="1" applyAlignment="1">
      <alignment horizontal="left" vertical="top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263864"/>
      <color rgb="FFEC6952"/>
      <color rgb="FFF29879"/>
      <color rgb="FFF88E55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10</xdr:row>
      <xdr:rowOff>44614</xdr:rowOff>
    </xdr:from>
    <xdr:to>
      <xdr:col>2</xdr:col>
      <xdr:colOff>27388</xdr:colOff>
      <xdr:row>125</xdr:row>
      <xdr:rowOff>21732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1FDD894-07B9-4EBD-80C5-B77DAA8E6A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420" r="47145"/>
        <a:stretch/>
      </xdr:blipFill>
      <xdr:spPr>
        <a:xfrm>
          <a:off x="206375" y="1806739"/>
          <a:ext cx="170263" cy="421728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49750</xdr:rowOff>
    </xdr:from>
    <xdr:to>
      <xdr:col>36</xdr:col>
      <xdr:colOff>316616</xdr:colOff>
      <xdr:row>132</xdr:row>
      <xdr:rowOff>25062</xdr:rowOff>
    </xdr:to>
    <xdr:grpSp>
      <xdr:nvGrpSpPr>
        <xdr:cNvPr id="12" name="Groupe 11">
          <a:extLst>
            <a:ext uri="{FF2B5EF4-FFF2-40B4-BE49-F238E27FC236}">
              <a16:creationId xmlns:a16="http://schemas.microsoft.com/office/drawing/2014/main" id="{F263139E-9798-44A5-875E-27E417E83F15}"/>
            </a:ext>
          </a:extLst>
        </xdr:cNvPr>
        <xdr:cNvGrpSpPr/>
      </xdr:nvGrpSpPr>
      <xdr:grpSpPr>
        <a:xfrm>
          <a:off x="0" y="44409036"/>
          <a:ext cx="38177130" cy="1085655"/>
          <a:chOff x="0" y="18467870"/>
          <a:chExt cx="36872341" cy="1191730"/>
        </a:xfrm>
      </xdr:grpSpPr>
      <xdr:pic>
        <xdr:nvPicPr>
          <xdr:cNvPr id="13" name="Picture 11">
            <a:extLst>
              <a:ext uri="{FF2B5EF4-FFF2-40B4-BE49-F238E27FC236}">
                <a16:creationId xmlns:a16="http://schemas.microsoft.com/office/drawing/2014/main" id="{09A77751-1BDA-0602-11DF-489CA15A242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8497550"/>
            <a:ext cx="6544741" cy="1162050"/>
          </a:xfrm>
          <a:prstGeom prst="rect">
            <a:avLst/>
          </a:prstGeom>
        </xdr:spPr>
      </xdr:pic>
      <xdr:pic>
        <xdr:nvPicPr>
          <xdr:cNvPr id="14" name="Picture 11">
            <a:extLst>
              <a:ext uri="{FF2B5EF4-FFF2-40B4-BE49-F238E27FC236}">
                <a16:creationId xmlns:a16="http://schemas.microsoft.com/office/drawing/2014/main" id="{4266CC10-85CD-95E0-8765-FEF5514F2B0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68060" y="18494375"/>
            <a:ext cx="6551090" cy="1162050"/>
          </a:xfrm>
          <a:prstGeom prst="rect">
            <a:avLst/>
          </a:prstGeom>
        </xdr:spPr>
      </xdr:pic>
      <xdr:pic>
        <xdr:nvPicPr>
          <xdr:cNvPr id="15" name="Picture 11">
            <a:extLst>
              <a:ext uri="{FF2B5EF4-FFF2-40B4-BE49-F238E27FC236}">
                <a16:creationId xmlns:a16="http://schemas.microsoft.com/office/drawing/2014/main" id="{29D9BE05-487D-A024-DB00-47CC7EA682D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136119" y="18494375"/>
            <a:ext cx="6541565" cy="1165225"/>
          </a:xfrm>
          <a:prstGeom prst="rect">
            <a:avLst/>
          </a:prstGeom>
        </xdr:spPr>
      </xdr:pic>
      <xdr:pic>
        <xdr:nvPicPr>
          <xdr:cNvPr id="16" name="Picture 11">
            <a:extLst>
              <a:ext uri="{FF2B5EF4-FFF2-40B4-BE49-F238E27FC236}">
                <a16:creationId xmlns:a16="http://schemas.microsoft.com/office/drawing/2014/main" id="{2B9A9F9B-CA2E-F2F4-D217-24D161AB07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8194653" y="18467870"/>
            <a:ext cx="6551091" cy="1165225"/>
          </a:xfrm>
          <a:prstGeom prst="rect">
            <a:avLst/>
          </a:prstGeom>
        </xdr:spPr>
      </xdr:pic>
      <xdr:pic>
        <xdr:nvPicPr>
          <xdr:cNvPr id="17" name="Picture 11">
            <a:extLst>
              <a:ext uri="{FF2B5EF4-FFF2-40B4-BE49-F238E27FC236}">
                <a16:creationId xmlns:a16="http://schemas.microsoft.com/office/drawing/2014/main" id="{09F5C8D6-0343-CF34-42E6-A318379148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4262713" y="18494375"/>
            <a:ext cx="6541566" cy="1152525"/>
          </a:xfrm>
          <a:prstGeom prst="rect">
            <a:avLst/>
          </a:prstGeom>
        </xdr:spPr>
      </xdr:pic>
      <xdr:pic>
        <xdr:nvPicPr>
          <xdr:cNvPr id="18" name="Picture 11">
            <a:extLst>
              <a:ext uri="{FF2B5EF4-FFF2-40B4-BE49-F238E27FC236}">
                <a16:creationId xmlns:a16="http://schemas.microsoft.com/office/drawing/2014/main" id="{AD86CB5B-40D5-14E2-18BC-51E49DC8F0E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0327600" y="18497550"/>
            <a:ext cx="6544741" cy="1149350"/>
          </a:xfrm>
          <a:prstGeom prst="rect">
            <a:avLst/>
          </a:prstGeom>
        </xdr:spPr>
      </xdr:pic>
    </xdr:grpSp>
    <xdr:clientData/>
  </xdr:twoCellAnchor>
  <xdr:twoCellAnchor editAs="oneCell">
    <xdr:from>
      <xdr:col>6</xdr:col>
      <xdr:colOff>403233</xdr:colOff>
      <xdr:row>1</xdr:row>
      <xdr:rowOff>173021</xdr:rowOff>
    </xdr:from>
    <xdr:to>
      <xdr:col>7</xdr:col>
      <xdr:colOff>156768</xdr:colOff>
      <xdr:row>7</xdr:row>
      <xdr:rowOff>47418</xdr:rowOff>
    </xdr:to>
    <xdr:pic>
      <xdr:nvPicPr>
        <xdr:cNvPr id="4" name="Image 3" descr="Une image contenant Police, logo, Graphique, blanc&#10;&#10;Description générée automatiquement">
          <a:extLst>
            <a:ext uri="{FF2B5EF4-FFF2-40B4-BE49-F238E27FC236}">
              <a16:creationId xmlns:a16="http://schemas.microsoft.com/office/drawing/2014/main" id="{5BABE921-210A-401F-BB31-EB7C5983D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96033" y="350821"/>
          <a:ext cx="2471335" cy="941197"/>
        </a:xfrm>
        <a:prstGeom prst="rect">
          <a:avLst/>
        </a:prstGeom>
      </xdr:spPr>
    </xdr:pic>
    <xdr:clientData/>
  </xdr:twoCellAnchor>
  <xdr:twoCellAnchor>
    <xdr:from>
      <xdr:col>2</xdr:col>
      <xdr:colOff>76199</xdr:colOff>
      <xdr:row>1</xdr:row>
      <xdr:rowOff>88896</xdr:rowOff>
    </xdr:from>
    <xdr:to>
      <xdr:col>5</xdr:col>
      <xdr:colOff>304800</xdr:colOff>
      <xdr:row>7</xdr:row>
      <xdr:rowOff>139700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5D1C0A05-F892-EF4C-E80E-DB3A843BE364}"/>
            </a:ext>
          </a:extLst>
        </xdr:cNvPr>
        <xdr:cNvGrpSpPr/>
      </xdr:nvGrpSpPr>
      <xdr:grpSpPr>
        <a:xfrm>
          <a:off x="402770" y="273953"/>
          <a:ext cx="4038601" cy="1161147"/>
          <a:chOff x="3261023" y="4337400"/>
          <a:chExt cx="4326986" cy="1067643"/>
        </a:xfrm>
      </xdr:grpSpPr>
      <xdr:grpSp>
        <xdr:nvGrpSpPr>
          <xdr:cNvPr id="6" name="Graphique 5">
            <a:extLst>
              <a:ext uri="{FF2B5EF4-FFF2-40B4-BE49-F238E27FC236}">
                <a16:creationId xmlns:a16="http://schemas.microsoft.com/office/drawing/2014/main" id="{3C86DD92-8A42-BEBF-9540-452BCDB0C031}"/>
              </a:ext>
            </a:extLst>
          </xdr:cNvPr>
          <xdr:cNvGrpSpPr/>
        </xdr:nvGrpSpPr>
        <xdr:grpSpPr>
          <a:xfrm>
            <a:off x="3941810" y="4511115"/>
            <a:ext cx="1856435" cy="482646"/>
            <a:chOff x="5707110" y="6378015"/>
            <a:chExt cx="1856435" cy="482646"/>
          </a:xfrm>
          <a:solidFill>
            <a:schemeClr val="accent5"/>
          </a:solidFill>
        </xdr:grpSpPr>
        <xdr:sp macro="" textlink="">
          <xdr:nvSpPr>
            <xdr:cNvPr id="44" name="Forme libre : forme 43">
              <a:extLst>
                <a:ext uri="{FF2B5EF4-FFF2-40B4-BE49-F238E27FC236}">
                  <a16:creationId xmlns:a16="http://schemas.microsoft.com/office/drawing/2014/main" id="{084F04F8-6216-35E5-8531-2919BA6212C6}"/>
                </a:ext>
              </a:extLst>
            </xdr:cNvPr>
            <xdr:cNvSpPr/>
          </xdr:nvSpPr>
          <xdr:spPr>
            <a:xfrm>
              <a:off x="5707110" y="6379893"/>
              <a:ext cx="278887" cy="478890"/>
            </a:xfrm>
            <a:custGeom>
              <a:avLst/>
              <a:gdLst>
                <a:gd name="connsiteX0" fmla="*/ 0 w 278887"/>
                <a:gd name="connsiteY0" fmla="*/ 0 h 478890"/>
                <a:gd name="connsiteX1" fmla="*/ 271845 w 278887"/>
                <a:gd name="connsiteY1" fmla="*/ 0 h 478890"/>
                <a:gd name="connsiteX2" fmla="*/ 271845 w 278887"/>
                <a:gd name="connsiteY2" fmla="*/ 61035 h 478890"/>
                <a:gd name="connsiteX3" fmla="*/ 68548 w 278887"/>
                <a:gd name="connsiteY3" fmla="*/ 61035 h 478890"/>
                <a:gd name="connsiteX4" fmla="*/ 68548 w 278887"/>
                <a:gd name="connsiteY4" fmla="*/ 207519 h 478890"/>
                <a:gd name="connsiteX5" fmla="*/ 265272 w 278887"/>
                <a:gd name="connsiteY5" fmla="*/ 207519 h 478890"/>
                <a:gd name="connsiteX6" fmla="*/ 265272 w 278887"/>
                <a:gd name="connsiteY6" fmla="*/ 269024 h 478890"/>
                <a:gd name="connsiteX7" fmla="*/ 69018 w 278887"/>
                <a:gd name="connsiteY7" fmla="*/ 269024 h 478890"/>
                <a:gd name="connsiteX8" fmla="*/ 69018 w 278887"/>
                <a:gd name="connsiteY8" fmla="*/ 417855 h 478890"/>
                <a:gd name="connsiteX9" fmla="*/ 278888 w 278887"/>
                <a:gd name="connsiteY9" fmla="*/ 417855 h 478890"/>
                <a:gd name="connsiteX10" fmla="*/ 278888 w 278887"/>
                <a:gd name="connsiteY10" fmla="*/ 478890 h 478890"/>
                <a:gd name="connsiteX11" fmla="*/ 469 w 278887"/>
                <a:gd name="connsiteY11" fmla="*/ 478890 h 478890"/>
                <a:gd name="connsiteX12" fmla="*/ 469 w 278887"/>
                <a:gd name="connsiteY12" fmla="*/ 0 h 478890"/>
                <a:gd name="connsiteX13" fmla="*/ 0 w 278887"/>
                <a:gd name="connsiteY13" fmla="*/ 0 h 47889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</a:cxnLst>
              <a:rect l="l" t="t" r="r" b="b"/>
              <a:pathLst>
                <a:path w="278887" h="478890">
                  <a:moveTo>
                    <a:pt x="0" y="0"/>
                  </a:moveTo>
                  <a:lnTo>
                    <a:pt x="271845" y="0"/>
                  </a:lnTo>
                  <a:lnTo>
                    <a:pt x="271845" y="61035"/>
                  </a:lnTo>
                  <a:lnTo>
                    <a:pt x="68548" y="61035"/>
                  </a:lnTo>
                  <a:lnTo>
                    <a:pt x="68548" y="207519"/>
                  </a:lnTo>
                  <a:lnTo>
                    <a:pt x="265272" y="207519"/>
                  </a:lnTo>
                  <a:lnTo>
                    <a:pt x="265272" y="269024"/>
                  </a:lnTo>
                  <a:lnTo>
                    <a:pt x="69018" y="269024"/>
                  </a:lnTo>
                  <a:lnTo>
                    <a:pt x="69018" y="417855"/>
                  </a:lnTo>
                  <a:lnTo>
                    <a:pt x="278888" y="417855"/>
                  </a:lnTo>
                  <a:lnTo>
                    <a:pt x="278888" y="478890"/>
                  </a:lnTo>
                  <a:lnTo>
                    <a:pt x="469" y="478890"/>
                  </a:lnTo>
                  <a:lnTo>
                    <a:pt x="469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  <xdr:sp macro="" textlink="">
          <xdr:nvSpPr>
            <xdr:cNvPr id="45" name="Forme libre : forme 44">
              <a:extLst>
                <a:ext uri="{FF2B5EF4-FFF2-40B4-BE49-F238E27FC236}">
                  <a16:creationId xmlns:a16="http://schemas.microsoft.com/office/drawing/2014/main" id="{9E73ECFA-2ABB-4068-3B81-C0ED6C0228C2}"/>
                </a:ext>
              </a:extLst>
            </xdr:cNvPr>
            <xdr:cNvSpPr/>
          </xdr:nvSpPr>
          <xdr:spPr>
            <a:xfrm>
              <a:off x="6061119" y="6379893"/>
              <a:ext cx="444623" cy="479829"/>
            </a:xfrm>
            <a:custGeom>
              <a:avLst/>
              <a:gdLst>
                <a:gd name="connsiteX0" fmla="*/ 379362 w 444623"/>
                <a:gd name="connsiteY0" fmla="*/ 0 h 479829"/>
                <a:gd name="connsiteX1" fmla="*/ 444624 w 444623"/>
                <a:gd name="connsiteY1" fmla="*/ 0 h 479829"/>
                <a:gd name="connsiteX2" fmla="*/ 444624 w 444623"/>
                <a:gd name="connsiteY2" fmla="*/ 479829 h 479829"/>
                <a:gd name="connsiteX3" fmla="*/ 385466 w 444623"/>
                <a:gd name="connsiteY3" fmla="*/ 479829 h 479829"/>
                <a:gd name="connsiteX4" fmla="*/ 64792 w 444623"/>
                <a:gd name="connsiteY4" fmla="*/ 110332 h 479829"/>
                <a:gd name="connsiteX5" fmla="*/ 64792 w 444623"/>
                <a:gd name="connsiteY5" fmla="*/ 479829 h 479829"/>
                <a:gd name="connsiteX6" fmla="*/ 0 w 444623"/>
                <a:gd name="connsiteY6" fmla="*/ 479829 h 479829"/>
                <a:gd name="connsiteX7" fmla="*/ 0 w 444623"/>
                <a:gd name="connsiteY7" fmla="*/ 0 h 479829"/>
                <a:gd name="connsiteX8" fmla="*/ 55871 w 444623"/>
                <a:gd name="connsiteY8" fmla="*/ 0 h 479829"/>
                <a:gd name="connsiteX9" fmla="*/ 379362 w 444623"/>
                <a:gd name="connsiteY9" fmla="*/ 372783 h 479829"/>
                <a:gd name="connsiteX10" fmla="*/ 379362 w 444623"/>
                <a:gd name="connsiteY10" fmla="*/ 0 h 479829"/>
                <a:gd name="connsiteX11" fmla="*/ 379362 w 444623"/>
                <a:gd name="connsiteY11" fmla="*/ 0 h 47982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</a:cxnLst>
              <a:rect l="l" t="t" r="r" b="b"/>
              <a:pathLst>
                <a:path w="444623" h="479829">
                  <a:moveTo>
                    <a:pt x="379362" y="0"/>
                  </a:moveTo>
                  <a:lnTo>
                    <a:pt x="444624" y="0"/>
                  </a:lnTo>
                  <a:lnTo>
                    <a:pt x="444624" y="479829"/>
                  </a:lnTo>
                  <a:lnTo>
                    <a:pt x="385466" y="479829"/>
                  </a:lnTo>
                  <a:lnTo>
                    <a:pt x="64792" y="110332"/>
                  </a:lnTo>
                  <a:lnTo>
                    <a:pt x="64792" y="479829"/>
                  </a:lnTo>
                  <a:lnTo>
                    <a:pt x="0" y="479829"/>
                  </a:lnTo>
                  <a:lnTo>
                    <a:pt x="0" y="0"/>
                  </a:lnTo>
                  <a:lnTo>
                    <a:pt x="55871" y="0"/>
                  </a:lnTo>
                  <a:lnTo>
                    <a:pt x="379362" y="372783"/>
                  </a:lnTo>
                  <a:lnTo>
                    <a:pt x="379362" y="0"/>
                  </a:lnTo>
                  <a:lnTo>
                    <a:pt x="379362" y="0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  <xdr:sp macro="" textlink="">
          <xdr:nvSpPr>
            <xdr:cNvPr id="46" name="Forme libre : forme 45">
              <a:extLst>
                <a:ext uri="{FF2B5EF4-FFF2-40B4-BE49-F238E27FC236}">
                  <a16:creationId xmlns:a16="http://schemas.microsoft.com/office/drawing/2014/main" id="{0DF139AF-6A5A-F06D-4CFE-E650F949418E}"/>
                </a:ext>
              </a:extLst>
            </xdr:cNvPr>
            <xdr:cNvSpPr/>
          </xdr:nvSpPr>
          <xdr:spPr>
            <a:xfrm>
              <a:off x="6572413" y="6378954"/>
              <a:ext cx="423496" cy="481707"/>
            </a:xfrm>
            <a:custGeom>
              <a:avLst/>
              <a:gdLst>
                <a:gd name="connsiteX0" fmla="*/ 423496 w 423496"/>
                <a:gd name="connsiteY0" fmla="*/ 367149 h 481707"/>
                <a:gd name="connsiteX1" fmla="*/ 423496 w 423496"/>
                <a:gd name="connsiteY1" fmla="*/ 441330 h 481707"/>
                <a:gd name="connsiteX2" fmla="*/ 252595 w 423496"/>
                <a:gd name="connsiteY2" fmla="*/ 481707 h 481707"/>
                <a:gd name="connsiteX3" fmla="*/ 118785 w 423496"/>
                <a:gd name="connsiteY3" fmla="*/ 450251 h 481707"/>
                <a:gd name="connsiteX4" fmla="*/ 31926 w 423496"/>
                <a:gd name="connsiteY4" fmla="*/ 362924 h 481707"/>
                <a:gd name="connsiteX5" fmla="*/ 0 w 423496"/>
                <a:gd name="connsiteY5" fmla="*/ 242732 h 481707"/>
                <a:gd name="connsiteX6" fmla="*/ 73243 w 423496"/>
                <a:gd name="connsiteY6" fmla="*/ 69956 h 481707"/>
                <a:gd name="connsiteX7" fmla="*/ 254004 w 423496"/>
                <a:gd name="connsiteY7" fmla="*/ 0 h 481707"/>
                <a:gd name="connsiteX8" fmla="*/ 418801 w 423496"/>
                <a:gd name="connsiteY8" fmla="*/ 38499 h 481707"/>
                <a:gd name="connsiteX9" fmla="*/ 418801 w 423496"/>
                <a:gd name="connsiteY9" fmla="*/ 110802 h 481707"/>
                <a:gd name="connsiteX10" fmla="*/ 257290 w 423496"/>
                <a:gd name="connsiteY10" fmla="*/ 63852 h 481707"/>
                <a:gd name="connsiteX11" fmla="*/ 123011 w 423496"/>
                <a:gd name="connsiteY11" fmla="*/ 115028 h 481707"/>
                <a:gd name="connsiteX12" fmla="*/ 69487 w 423496"/>
                <a:gd name="connsiteY12" fmla="*/ 242732 h 481707"/>
                <a:gd name="connsiteX13" fmla="*/ 122072 w 423496"/>
                <a:gd name="connsiteY13" fmla="*/ 369966 h 481707"/>
                <a:gd name="connsiteX14" fmla="*/ 256352 w 423496"/>
                <a:gd name="connsiteY14" fmla="*/ 419733 h 481707"/>
                <a:gd name="connsiteX15" fmla="*/ 423496 w 423496"/>
                <a:gd name="connsiteY15" fmla="*/ 367149 h 48170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</a:cxnLst>
              <a:rect l="l" t="t" r="r" b="b"/>
              <a:pathLst>
                <a:path w="423496" h="481707">
                  <a:moveTo>
                    <a:pt x="423496" y="367149"/>
                  </a:moveTo>
                  <a:lnTo>
                    <a:pt x="423496" y="441330"/>
                  </a:lnTo>
                  <a:cubicBezTo>
                    <a:pt x="374198" y="468092"/>
                    <a:pt x="316918" y="481707"/>
                    <a:pt x="252595" y="481707"/>
                  </a:cubicBezTo>
                  <a:cubicBezTo>
                    <a:pt x="200011" y="481707"/>
                    <a:pt x="155407" y="471378"/>
                    <a:pt x="118785" y="450251"/>
                  </a:cubicBezTo>
                  <a:cubicBezTo>
                    <a:pt x="82164" y="429123"/>
                    <a:pt x="53054" y="400014"/>
                    <a:pt x="31926" y="362924"/>
                  </a:cubicBezTo>
                  <a:cubicBezTo>
                    <a:pt x="10799" y="325833"/>
                    <a:pt x="0" y="285926"/>
                    <a:pt x="0" y="242732"/>
                  </a:cubicBezTo>
                  <a:cubicBezTo>
                    <a:pt x="0" y="174185"/>
                    <a:pt x="24414" y="116906"/>
                    <a:pt x="73243" y="69956"/>
                  </a:cubicBezTo>
                  <a:cubicBezTo>
                    <a:pt x="122072" y="23475"/>
                    <a:pt x="182169" y="0"/>
                    <a:pt x="254004" y="0"/>
                  </a:cubicBezTo>
                  <a:cubicBezTo>
                    <a:pt x="303302" y="0"/>
                    <a:pt x="358235" y="13146"/>
                    <a:pt x="418801" y="38499"/>
                  </a:cubicBezTo>
                  <a:lnTo>
                    <a:pt x="418801" y="110802"/>
                  </a:lnTo>
                  <a:cubicBezTo>
                    <a:pt x="363869" y="79346"/>
                    <a:pt x="309875" y="63852"/>
                    <a:pt x="257290" y="63852"/>
                  </a:cubicBezTo>
                  <a:cubicBezTo>
                    <a:pt x="203297" y="63852"/>
                    <a:pt x="158694" y="80754"/>
                    <a:pt x="123011" y="115028"/>
                  </a:cubicBezTo>
                  <a:cubicBezTo>
                    <a:pt x="87329" y="148832"/>
                    <a:pt x="69487" y="191556"/>
                    <a:pt x="69487" y="242732"/>
                  </a:cubicBezTo>
                  <a:cubicBezTo>
                    <a:pt x="69487" y="294377"/>
                    <a:pt x="86859" y="336632"/>
                    <a:pt x="122072" y="369966"/>
                  </a:cubicBezTo>
                  <a:cubicBezTo>
                    <a:pt x="157285" y="403301"/>
                    <a:pt x="201888" y="419733"/>
                    <a:pt x="256352" y="419733"/>
                  </a:cubicBezTo>
                  <a:cubicBezTo>
                    <a:pt x="313631" y="419264"/>
                    <a:pt x="369503" y="401892"/>
                    <a:pt x="423496" y="367149"/>
                  </a:cubicBez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  <xdr:sp macro="" textlink="">
          <xdr:nvSpPr>
            <xdr:cNvPr id="47" name="Forme libre : forme 46">
              <a:extLst>
                <a:ext uri="{FF2B5EF4-FFF2-40B4-BE49-F238E27FC236}">
                  <a16:creationId xmlns:a16="http://schemas.microsoft.com/office/drawing/2014/main" id="{1EBA5766-B576-8494-5D42-7D7C830D98CA}"/>
                </a:ext>
              </a:extLst>
            </xdr:cNvPr>
            <xdr:cNvSpPr/>
          </xdr:nvSpPr>
          <xdr:spPr>
            <a:xfrm>
              <a:off x="7057885" y="6378015"/>
              <a:ext cx="505660" cy="482646"/>
            </a:xfrm>
            <a:custGeom>
              <a:avLst/>
              <a:gdLst>
                <a:gd name="connsiteX0" fmla="*/ 251656 w 505660"/>
                <a:gd name="connsiteY0" fmla="*/ 0 h 482646"/>
                <a:gd name="connsiteX1" fmla="*/ 433356 w 505660"/>
                <a:gd name="connsiteY1" fmla="*/ 69016 h 482646"/>
                <a:gd name="connsiteX2" fmla="*/ 505660 w 505660"/>
                <a:gd name="connsiteY2" fmla="*/ 242262 h 482646"/>
                <a:gd name="connsiteX3" fmla="*/ 432417 w 505660"/>
                <a:gd name="connsiteY3" fmla="*/ 414569 h 482646"/>
                <a:gd name="connsiteX4" fmla="*/ 247900 w 505660"/>
                <a:gd name="connsiteY4" fmla="*/ 482646 h 482646"/>
                <a:gd name="connsiteX5" fmla="*/ 70896 w 505660"/>
                <a:gd name="connsiteY5" fmla="*/ 414569 h 482646"/>
                <a:gd name="connsiteX6" fmla="*/ 0 w 505660"/>
                <a:gd name="connsiteY6" fmla="*/ 243670 h 482646"/>
                <a:gd name="connsiteX7" fmla="*/ 71365 w 505660"/>
                <a:gd name="connsiteY7" fmla="*/ 69016 h 482646"/>
                <a:gd name="connsiteX8" fmla="*/ 251656 w 505660"/>
                <a:gd name="connsiteY8" fmla="*/ 0 h 482646"/>
                <a:gd name="connsiteX9" fmla="*/ 254473 w 505660"/>
                <a:gd name="connsiteY9" fmla="*/ 63852 h 482646"/>
                <a:gd name="connsiteX10" fmla="*/ 121602 w 505660"/>
                <a:gd name="connsiteY10" fmla="*/ 114558 h 482646"/>
                <a:gd name="connsiteX11" fmla="*/ 69487 w 505660"/>
                <a:gd name="connsiteY11" fmla="*/ 243670 h 482646"/>
                <a:gd name="connsiteX12" fmla="*/ 121602 w 505660"/>
                <a:gd name="connsiteY12" fmla="*/ 370436 h 482646"/>
                <a:gd name="connsiteX13" fmla="*/ 252126 w 505660"/>
                <a:gd name="connsiteY13" fmla="*/ 421142 h 482646"/>
                <a:gd name="connsiteX14" fmla="*/ 383588 w 505660"/>
                <a:gd name="connsiteY14" fmla="*/ 369497 h 482646"/>
                <a:gd name="connsiteX15" fmla="*/ 436173 w 505660"/>
                <a:gd name="connsiteY15" fmla="*/ 241323 h 482646"/>
                <a:gd name="connsiteX16" fmla="*/ 383588 w 505660"/>
                <a:gd name="connsiteY16" fmla="*/ 115497 h 482646"/>
                <a:gd name="connsiteX17" fmla="*/ 254473 w 505660"/>
                <a:gd name="connsiteY17" fmla="*/ 63852 h 482646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</a:cxnLst>
              <a:rect l="l" t="t" r="r" b="b"/>
              <a:pathLst>
                <a:path w="505660" h="482646">
                  <a:moveTo>
                    <a:pt x="251656" y="0"/>
                  </a:moveTo>
                  <a:cubicBezTo>
                    <a:pt x="324430" y="0"/>
                    <a:pt x="384996" y="23005"/>
                    <a:pt x="433356" y="69016"/>
                  </a:cubicBezTo>
                  <a:cubicBezTo>
                    <a:pt x="481715" y="115028"/>
                    <a:pt x="505660" y="172776"/>
                    <a:pt x="505660" y="242262"/>
                  </a:cubicBezTo>
                  <a:cubicBezTo>
                    <a:pt x="505660" y="311748"/>
                    <a:pt x="481245" y="369027"/>
                    <a:pt x="432417" y="414569"/>
                  </a:cubicBezTo>
                  <a:cubicBezTo>
                    <a:pt x="383588" y="460110"/>
                    <a:pt x="322082" y="482646"/>
                    <a:pt x="247900" y="482646"/>
                  </a:cubicBezTo>
                  <a:cubicBezTo>
                    <a:pt x="177005" y="482646"/>
                    <a:pt x="117846" y="460110"/>
                    <a:pt x="70896" y="414569"/>
                  </a:cubicBezTo>
                  <a:cubicBezTo>
                    <a:pt x="23475" y="369027"/>
                    <a:pt x="0" y="312218"/>
                    <a:pt x="0" y="243670"/>
                  </a:cubicBezTo>
                  <a:cubicBezTo>
                    <a:pt x="0" y="173245"/>
                    <a:pt x="23945" y="115497"/>
                    <a:pt x="71365" y="69016"/>
                  </a:cubicBezTo>
                  <a:cubicBezTo>
                    <a:pt x="119255" y="23005"/>
                    <a:pt x="179352" y="0"/>
                    <a:pt x="251656" y="0"/>
                  </a:cubicBezTo>
                  <a:close/>
                  <a:moveTo>
                    <a:pt x="254473" y="63852"/>
                  </a:moveTo>
                  <a:cubicBezTo>
                    <a:pt x="200480" y="63852"/>
                    <a:pt x="156346" y="80754"/>
                    <a:pt x="121602" y="114558"/>
                  </a:cubicBezTo>
                  <a:cubicBezTo>
                    <a:pt x="86859" y="148362"/>
                    <a:pt x="69487" y="191087"/>
                    <a:pt x="69487" y="243670"/>
                  </a:cubicBezTo>
                  <a:cubicBezTo>
                    <a:pt x="69487" y="294377"/>
                    <a:pt x="86859" y="336632"/>
                    <a:pt x="121602" y="370436"/>
                  </a:cubicBezTo>
                  <a:cubicBezTo>
                    <a:pt x="156346" y="404240"/>
                    <a:pt x="200010" y="421142"/>
                    <a:pt x="252126" y="421142"/>
                  </a:cubicBezTo>
                  <a:cubicBezTo>
                    <a:pt x="304711" y="421142"/>
                    <a:pt x="348375" y="403770"/>
                    <a:pt x="383588" y="369497"/>
                  </a:cubicBezTo>
                  <a:cubicBezTo>
                    <a:pt x="418801" y="335223"/>
                    <a:pt x="436173" y="292499"/>
                    <a:pt x="436173" y="241323"/>
                  </a:cubicBezTo>
                  <a:cubicBezTo>
                    <a:pt x="436173" y="191556"/>
                    <a:pt x="418801" y="149770"/>
                    <a:pt x="383588" y="115497"/>
                  </a:cubicBezTo>
                  <a:cubicBezTo>
                    <a:pt x="348844" y="80754"/>
                    <a:pt x="305650" y="63852"/>
                    <a:pt x="254473" y="63852"/>
                  </a:cubicBez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</xdr:grpSp>
      <xdr:grpSp>
        <xdr:nvGrpSpPr>
          <xdr:cNvPr id="7" name="Graphique 5">
            <a:extLst>
              <a:ext uri="{FF2B5EF4-FFF2-40B4-BE49-F238E27FC236}">
                <a16:creationId xmlns:a16="http://schemas.microsoft.com/office/drawing/2014/main" id="{C9DB3D14-7388-D8CD-486B-A3167D20F08C}"/>
              </a:ext>
            </a:extLst>
          </xdr:cNvPr>
          <xdr:cNvGrpSpPr/>
        </xdr:nvGrpSpPr>
        <xdr:grpSpPr>
          <a:xfrm>
            <a:off x="5999664" y="4602668"/>
            <a:ext cx="520214" cy="631007"/>
            <a:chOff x="7764964" y="6469568"/>
            <a:chExt cx="520214" cy="631007"/>
          </a:xfrm>
          <a:solidFill>
            <a:schemeClr val="accent5"/>
          </a:solidFill>
        </xdr:grpSpPr>
        <xdr:grpSp>
          <xdr:nvGrpSpPr>
            <xdr:cNvPr id="40" name="Graphique 5">
              <a:extLst>
                <a:ext uri="{FF2B5EF4-FFF2-40B4-BE49-F238E27FC236}">
                  <a16:creationId xmlns:a16="http://schemas.microsoft.com/office/drawing/2014/main" id="{3B4FD548-F172-D151-87EC-89635E16CFF3}"/>
                </a:ext>
              </a:extLst>
            </xdr:cNvPr>
            <xdr:cNvGrpSpPr/>
          </xdr:nvGrpSpPr>
          <xdr:grpSpPr>
            <a:xfrm>
              <a:off x="7764964" y="6469568"/>
              <a:ext cx="404246" cy="631007"/>
              <a:chOff x="7764964" y="6469568"/>
              <a:chExt cx="404246" cy="631007"/>
            </a:xfrm>
            <a:grpFill/>
          </xdr:grpSpPr>
          <xdr:sp macro="" textlink="">
            <xdr:nvSpPr>
              <xdr:cNvPr id="42" name="Forme libre : forme 41">
                <a:extLst>
                  <a:ext uri="{FF2B5EF4-FFF2-40B4-BE49-F238E27FC236}">
                    <a16:creationId xmlns:a16="http://schemas.microsoft.com/office/drawing/2014/main" id="{882A0201-1FA6-676F-8D83-2D3CBE1A5755}"/>
                  </a:ext>
                </a:extLst>
              </xdr:cNvPr>
              <xdr:cNvSpPr/>
            </xdr:nvSpPr>
            <xdr:spPr>
              <a:xfrm>
                <a:off x="7764964" y="6469568"/>
                <a:ext cx="294850" cy="254469"/>
              </a:xfrm>
              <a:custGeom>
                <a:avLst/>
                <a:gdLst>
                  <a:gd name="connsiteX0" fmla="*/ 294851 w 294850"/>
                  <a:gd name="connsiteY0" fmla="*/ 119723 h 254469"/>
                  <a:gd name="connsiteX1" fmla="*/ 148364 w 294850"/>
                  <a:gd name="connsiteY1" fmla="*/ 0 h 254469"/>
                  <a:gd name="connsiteX2" fmla="*/ 0 w 294850"/>
                  <a:gd name="connsiteY2" fmla="*/ 0 h 254469"/>
                  <a:gd name="connsiteX3" fmla="*/ 0 w 294850"/>
                  <a:gd name="connsiteY3" fmla="*/ 254469 h 254469"/>
                  <a:gd name="connsiteX4" fmla="*/ 118785 w 294850"/>
                  <a:gd name="connsiteY4" fmla="*/ 254469 h 254469"/>
                  <a:gd name="connsiteX5" fmla="*/ 294851 w 294850"/>
                  <a:gd name="connsiteY5" fmla="*/ 119723 h 254469"/>
                  <a:gd name="connsiteX6" fmla="*/ 50237 w 294850"/>
                  <a:gd name="connsiteY6" fmla="*/ 44603 h 254469"/>
                  <a:gd name="connsiteX7" fmla="*/ 144608 w 294850"/>
                  <a:gd name="connsiteY7" fmla="*/ 44603 h 254469"/>
                  <a:gd name="connsiteX8" fmla="*/ 244144 w 294850"/>
                  <a:gd name="connsiteY8" fmla="*/ 125357 h 254469"/>
                  <a:gd name="connsiteX9" fmla="*/ 123480 w 294850"/>
                  <a:gd name="connsiteY9" fmla="*/ 210336 h 254469"/>
                  <a:gd name="connsiteX10" fmla="*/ 50237 w 294850"/>
                  <a:gd name="connsiteY10" fmla="*/ 210336 h 254469"/>
                  <a:gd name="connsiteX11" fmla="*/ 50237 w 294850"/>
                  <a:gd name="connsiteY11" fmla="*/ 44603 h 254469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  <a:cxn ang="0">
                    <a:pos x="connsiteX11" y="connsiteY11"/>
                  </a:cxn>
                </a:cxnLst>
                <a:rect l="l" t="t" r="r" b="b"/>
                <a:pathLst>
                  <a:path w="294850" h="254469">
                    <a:moveTo>
                      <a:pt x="294851" y="119723"/>
                    </a:moveTo>
                    <a:cubicBezTo>
                      <a:pt x="294851" y="36152"/>
                      <a:pt x="232406" y="0"/>
                      <a:pt x="148364" y="0"/>
                    </a:cubicBezTo>
                    <a:lnTo>
                      <a:pt x="0" y="0"/>
                    </a:lnTo>
                    <a:lnTo>
                      <a:pt x="0" y="254469"/>
                    </a:lnTo>
                    <a:lnTo>
                      <a:pt x="118785" y="254469"/>
                    </a:lnTo>
                    <a:cubicBezTo>
                      <a:pt x="235693" y="254469"/>
                      <a:pt x="294851" y="217379"/>
                      <a:pt x="294851" y="119723"/>
                    </a:cubicBezTo>
                    <a:close/>
                    <a:moveTo>
                      <a:pt x="50237" y="44603"/>
                    </a:moveTo>
                    <a:lnTo>
                      <a:pt x="144608" y="44603"/>
                    </a:lnTo>
                    <a:cubicBezTo>
                      <a:pt x="209400" y="44603"/>
                      <a:pt x="244144" y="68078"/>
                      <a:pt x="244144" y="125357"/>
                    </a:cubicBezTo>
                    <a:cubicBezTo>
                      <a:pt x="244144" y="200477"/>
                      <a:pt x="185925" y="210336"/>
                      <a:pt x="123480" y="210336"/>
                    </a:cubicBezTo>
                    <a:lnTo>
                      <a:pt x="50237" y="210336"/>
                    </a:lnTo>
                    <a:lnTo>
                      <a:pt x="50237" y="44603"/>
                    </a:lnTo>
                    <a:close/>
                  </a:path>
                </a:pathLst>
              </a:custGeom>
              <a:solidFill>
                <a:srgbClr val="F29879"/>
              </a:solidFill>
              <a:ln w="2753" cap="flat">
                <a:noFill/>
                <a:prstDash val="solid"/>
                <a:miter/>
              </a:ln>
            </xdr:spPr>
            <xdr:txBody>
              <a:bodyPr wrap="square" rtlCol="0" anchor="ctr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fr-FR" b="1">
                  <a:ln w="22225">
                    <a:solidFill>
                      <a:schemeClr val="accent6"/>
                    </a:solidFill>
                    <a:prstDash val="solid"/>
                  </a:ln>
                  <a:solidFill>
                    <a:schemeClr val="accent2">
                      <a:lumMod val="40000"/>
                      <a:lumOff val="60000"/>
                    </a:schemeClr>
                  </a:solidFill>
                </a:endParaRPr>
              </a:p>
            </xdr:txBody>
          </xdr:sp>
          <xdr:sp macro="" textlink="">
            <xdr:nvSpPr>
              <xdr:cNvPr id="43" name="Forme libre : forme 42">
                <a:extLst>
                  <a:ext uri="{FF2B5EF4-FFF2-40B4-BE49-F238E27FC236}">
                    <a16:creationId xmlns:a16="http://schemas.microsoft.com/office/drawing/2014/main" id="{F2C0E2D8-9F1D-0891-D05D-C1FED9F3C520}"/>
                  </a:ext>
                </a:extLst>
              </xdr:cNvPr>
              <xdr:cNvSpPr/>
            </xdr:nvSpPr>
            <xdr:spPr>
              <a:xfrm>
                <a:off x="7764964" y="6770517"/>
                <a:ext cx="404246" cy="330058"/>
              </a:xfrm>
              <a:custGeom>
                <a:avLst/>
                <a:gdLst>
                  <a:gd name="connsiteX0" fmla="*/ 94371 w 404246"/>
                  <a:gd name="connsiteY0" fmla="*/ 0 h 330058"/>
                  <a:gd name="connsiteX1" fmla="*/ 0 w 404246"/>
                  <a:gd name="connsiteY1" fmla="*/ 0 h 330058"/>
                  <a:gd name="connsiteX2" fmla="*/ 0 w 404246"/>
                  <a:gd name="connsiteY2" fmla="*/ 329589 h 330058"/>
                  <a:gd name="connsiteX3" fmla="*/ 49768 w 404246"/>
                  <a:gd name="connsiteY3" fmla="*/ 329589 h 330058"/>
                  <a:gd name="connsiteX4" fmla="*/ 49768 w 404246"/>
                  <a:gd name="connsiteY4" fmla="*/ 44603 h 330058"/>
                  <a:gd name="connsiteX5" fmla="*/ 91084 w 404246"/>
                  <a:gd name="connsiteY5" fmla="*/ 44603 h 330058"/>
                  <a:gd name="connsiteX6" fmla="*/ 253064 w 404246"/>
                  <a:gd name="connsiteY6" fmla="*/ 170898 h 330058"/>
                  <a:gd name="connsiteX7" fmla="*/ 345088 w 404246"/>
                  <a:gd name="connsiteY7" fmla="*/ 330059 h 330058"/>
                  <a:gd name="connsiteX8" fmla="*/ 404246 w 404246"/>
                  <a:gd name="connsiteY8" fmla="*/ 330059 h 330058"/>
                  <a:gd name="connsiteX9" fmla="*/ 293912 w 404246"/>
                  <a:gd name="connsiteY9" fmla="*/ 145545 h 330058"/>
                  <a:gd name="connsiteX10" fmla="*/ 94371 w 404246"/>
                  <a:gd name="connsiteY10" fmla="*/ 0 h 330058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</a:cxnLst>
                <a:rect l="l" t="t" r="r" b="b"/>
                <a:pathLst>
                  <a:path w="404246" h="330058">
                    <a:moveTo>
                      <a:pt x="94371" y="0"/>
                    </a:moveTo>
                    <a:lnTo>
                      <a:pt x="0" y="0"/>
                    </a:lnTo>
                    <a:lnTo>
                      <a:pt x="0" y="329589"/>
                    </a:lnTo>
                    <a:lnTo>
                      <a:pt x="49768" y="329589"/>
                    </a:lnTo>
                    <a:lnTo>
                      <a:pt x="49768" y="44603"/>
                    </a:lnTo>
                    <a:lnTo>
                      <a:pt x="91084" y="44603"/>
                    </a:lnTo>
                    <a:cubicBezTo>
                      <a:pt x="153529" y="44603"/>
                      <a:pt x="191559" y="64791"/>
                      <a:pt x="253064" y="170898"/>
                    </a:cubicBezTo>
                    <a:lnTo>
                      <a:pt x="345088" y="330059"/>
                    </a:lnTo>
                    <a:lnTo>
                      <a:pt x="404246" y="330059"/>
                    </a:lnTo>
                    <a:lnTo>
                      <a:pt x="293912" y="145545"/>
                    </a:lnTo>
                    <a:cubicBezTo>
                      <a:pt x="235693" y="44603"/>
                      <a:pt x="184516" y="0"/>
                      <a:pt x="94371" y="0"/>
                    </a:cubicBezTo>
                    <a:close/>
                  </a:path>
                </a:pathLst>
              </a:custGeom>
              <a:solidFill>
                <a:srgbClr val="F29879"/>
              </a:solidFill>
              <a:ln w="2753" cap="flat">
                <a:noFill/>
                <a:prstDash val="solid"/>
                <a:miter/>
              </a:ln>
            </xdr:spPr>
            <xdr:txBody>
              <a:bodyPr wrap="square" rtlCol="0" anchor="ctr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fr-FR" b="1">
                  <a:ln w="22225">
                    <a:solidFill>
                      <a:schemeClr val="accent6"/>
                    </a:solidFill>
                    <a:prstDash val="solid"/>
                  </a:ln>
                  <a:solidFill>
                    <a:schemeClr val="accent2">
                      <a:lumMod val="40000"/>
                      <a:lumOff val="60000"/>
                    </a:schemeClr>
                  </a:solidFill>
                </a:endParaRPr>
              </a:p>
            </xdr:txBody>
          </xdr:sp>
        </xdr:grpSp>
        <xdr:sp macro="" textlink="">
          <xdr:nvSpPr>
            <xdr:cNvPr id="41" name="Forme libre : forme 40">
              <a:extLst>
                <a:ext uri="{FF2B5EF4-FFF2-40B4-BE49-F238E27FC236}">
                  <a16:creationId xmlns:a16="http://schemas.microsoft.com/office/drawing/2014/main" id="{C6F43309-FB56-C5AB-98CC-DA138B6607D0}"/>
                </a:ext>
              </a:extLst>
            </xdr:cNvPr>
            <xdr:cNvSpPr/>
          </xdr:nvSpPr>
          <xdr:spPr>
            <a:xfrm>
              <a:off x="8280483" y="7007615"/>
              <a:ext cx="4695" cy="4695"/>
            </a:xfrm>
            <a:custGeom>
              <a:avLst/>
              <a:gdLst>
                <a:gd name="connsiteX0" fmla="*/ 0 w 4695"/>
                <a:gd name="connsiteY0" fmla="*/ 0 h 4695"/>
                <a:gd name="connsiteX1" fmla="*/ 0 w 4695"/>
                <a:gd name="connsiteY1" fmla="*/ 0 h 4695"/>
                <a:gd name="connsiteX2" fmla="*/ 0 w 4695"/>
                <a:gd name="connsiteY2" fmla="*/ 0 h 469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</a:cxnLst>
              <a:rect l="l" t="t" r="r" b="b"/>
              <a:pathLst>
                <a:path w="4695" h="4695">
                  <a:moveTo>
                    <a:pt x="0" y="0"/>
                  </a:moveTo>
                  <a:lnTo>
                    <a:pt x="0" y="0"/>
                  </a:lnTo>
                  <a:lnTo>
                    <a:pt x="0" y="0"/>
                  </a:lnTo>
                  <a:close/>
                </a:path>
              </a:pathLst>
            </a:custGeom>
            <a:grpFill/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</xdr:grpSp>
      <xdr:sp macro="" textlink="">
        <xdr:nvSpPr>
          <xdr:cNvPr id="8" name="Forme libre : forme 7">
            <a:extLst>
              <a:ext uri="{FF2B5EF4-FFF2-40B4-BE49-F238E27FC236}">
                <a16:creationId xmlns:a16="http://schemas.microsoft.com/office/drawing/2014/main" id="{3FB3A33B-064D-764B-1406-16BBC6E07AE9}"/>
              </a:ext>
            </a:extLst>
          </xdr:cNvPr>
          <xdr:cNvSpPr/>
        </xdr:nvSpPr>
        <xdr:spPr>
          <a:xfrm>
            <a:off x="5589783" y="4337400"/>
            <a:ext cx="1998226" cy="1067643"/>
          </a:xfrm>
          <a:custGeom>
            <a:avLst/>
            <a:gdLst>
              <a:gd name="connsiteX0" fmla="*/ 1464396 w 1998226"/>
              <a:gd name="connsiteY0" fmla="*/ 1067644 h 1067643"/>
              <a:gd name="connsiteX1" fmla="*/ 1998226 w 1998226"/>
              <a:gd name="connsiteY1" fmla="*/ 533822 h 1067643"/>
              <a:gd name="connsiteX2" fmla="*/ 1464396 w 1998226"/>
              <a:gd name="connsiteY2" fmla="*/ 0 h 1067643"/>
              <a:gd name="connsiteX3" fmla="*/ 0 w 1998226"/>
              <a:gd name="connsiteY3" fmla="*/ 0 h 106764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998226" h="1067643">
                <a:moveTo>
                  <a:pt x="1464396" y="1067644"/>
                </a:moveTo>
                <a:cubicBezTo>
                  <a:pt x="1759246" y="1067644"/>
                  <a:pt x="1998226" y="828668"/>
                  <a:pt x="1998226" y="533822"/>
                </a:cubicBezTo>
                <a:cubicBezTo>
                  <a:pt x="1998226" y="238976"/>
                  <a:pt x="1759246" y="0"/>
                  <a:pt x="1464396" y="0"/>
                </a:cubicBezTo>
                <a:lnTo>
                  <a:pt x="0" y="0"/>
                </a:lnTo>
              </a:path>
            </a:pathLst>
          </a:custGeom>
          <a:noFill/>
          <a:ln w="28575" cap="flat">
            <a:solidFill>
              <a:srgbClr val="263864"/>
            </a:solidFill>
            <a:prstDash val="solid"/>
            <a:miter/>
          </a:ln>
        </xdr:spPr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 b="1">
              <a:ln w="22225">
                <a:solidFill>
                  <a:schemeClr val="accent6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endParaRPr>
          </a:p>
        </xdr:txBody>
      </xdr:sp>
      <xdr:grpSp>
        <xdr:nvGrpSpPr>
          <xdr:cNvPr id="9" name="Graphique 5">
            <a:extLst>
              <a:ext uri="{FF2B5EF4-FFF2-40B4-BE49-F238E27FC236}">
                <a16:creationId xmlns:a16="http://schemas.microsoft.com/office/drawing/2014/main" id="{FAE77CD3-39E1-8B79-0705-3B829F58F15D}"/>
              </a:ext>
            </a:extLst>
          </xdr:cNvPr>
          <xdr:cNvGrpSpPr/>
        </xdr:nvGrpSpPr>
        <xdr:grpSpPr>
          <a:xfrm>
            <a:off x="5897311" y="4510646"/>
            <a:ext cx="1014137" cy="722560"/>
            <a:chOff x="7662611" y="6377546"/>
            <a:chExt cx="1014137" cy="722560"/>
          </a:xfrm>
          <a:solidFill>
            <a:schemeClr val="accent5"/>
          </a:solidFill>
        </xdr:grpSpPr>
        <xdr:sp macro="" textlink="">
          <xdr:nvSpPr>
            <xdr:cNvPr id="36" name="Forme libre : forme 35">
              <a:extLst>
                <a:ext uri="{FF2B5EF4-FFF2-40B4-BE49-F238E27FC236}">
                  <a16:creationId xmlns:a16="http://schemas.microsoft.com/office/drawing/2014/main" id="{1D955C2C-DB4B-873E-3F47-74D6FDA9593B}"/>
                </a:ext>
              </a:extLst>
            </xdr:cNvPr>
            <xdr:cNvSpPr/>
          </xdr:nvSpPr>
          <xdr:spPr>
            <a:xfrm>
              <a:off x="8332599" y="6758780"/>
              <a:ext cx="343680" cy="250243"/>
            </a:xfrm>
            <a:custGeom>
              <a:avLst/>
              <a:gdLst>
                <a:gd name="connsiteX0" fmla="*/ 49768 w 343680"/>
                <a:gd name="connsiteY0" fmla="*/ 205641 h 250243"/>
                <a:gd name="connsiteX1" fmla="*/ 49768 w 343680"/>
                <a:gd name="connsiteY1" fmla="*/ 44603 h 250243"/>
                <a:gd name="connsiteX2" fmla="*/ 343680 w 343680"/>
                <a:gd name="connsiteY2" fmla="*/ 44603 h 250243"/>
                <a:gd name="connsiteX3" fmla="*/ 343680 w 343680"/>
                <a:gd name="connsiteY3" fmla="*/ 0 h 250243"/>
                <a:gd name="connsiteX4" fmla="*/ 0 w 343680"/>
                <a:gd name="connsiteY4" fmla="*/ 0 h 250243"/>
                <a:gd name="connsiteX5" fmla="*/ 0 w 343680"/>
                <a:gd name="connsiteY5" fmla="*/ 250244 h 250243"/>
                <a:gd name="connsiteX6" fmla="*/ 343680 w 343680"/>
                <a:gd name="connsiteY6" fmla="*/ 250244 h 250243"/>
                <a:gd name="connsiteX7" fmla="*/ 343680 w 343680"/>
                <a:gd name="connsiteY7" fmla="*/ 205641 h 250243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</a:cxnLst>
              <a:rect l="l" t="t" r="r" b="b"/>
              <a:pathLst>
                <a:path w="343680" h="250243">
                  <a:moveTo>
                    <a:pt x="49768" y="205641"/>
                  </a:moveTo>
                  <a:lnTo>
                    <a:pt x="49768" y="44603"/>
                  </a:lnTo>
                  <a:lnTo>
                    <a:pt x="343680" y="44603"/>
                  </a:lnTo>
                  <a:lnTo>
                    <a:pt x="343680" y="0"/>
                  </a:lnTo>
                  <a:lnTo>
                    <a:pt x="0" y="0"/>
                  </a:lnTo>
                  <a:lnTo>
                    <a:pt x="0" y="250244"/>
                  </a:lnTo>
                  <a:lnTo>
                    <a:pt x="343680" y="250244"/>
                  </a:lnTo>
                  <a:lnTo>
                    <a:pt x="343680" y="205641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7" name="Forme libre : forme 36">
              <a:extLst>
                <a:ext uri="{FF2B5EF4-FFF2-40B4-BE49-F238E27FC236}">
                  <a16:creationId xmlns:a16="http://schemas.microsoft.com/office/drawing/2014/main" id="{981D2F0D-74B2-19F6-DD5A-2ADB580C3DDE}"/>
                </a:ext>
              </a:extLst>
            </xdr:cNvPr>
            <xdr:cNvSpPr/>
          </xdr:nvSpPr>
          <xdr:spPr>
            <a:xfrm>
              <a:off x="8332599" y="6468629"/>
              <a:ext cx="343680" cy="243670"/>
            </a:xfrm>
            <a:custGeom>
              <a:avLst/>
              <a:gdLst>
                <a:gd name="connsiteX0" fmla="*/ 49768 w 343680"/>
                <a:gd name="connsiteY0" fmla="*/ 199068 h 243670"/>
                <a:gd name="connsiteX1" fmla="*/ 49768 w 343680"/>
                <a:gd name="connsiteY1" fmla="*/ 45542 h 243670"/>
                <a:gd name="connsiteX2" fmla="*/ 343680 w 343680"/>
                <a:gd name="connsiteY2" fmla="*/ 45542 h 243670"/>
                <a:gd name="connsiteX3" fmla="*/ 343680 w 343680"/>
                <a:gd name="connsiteY3" fmla="*/ 0 h 243670"/>
                <a:gd name="connsiteX4" fmla="*/ 0 w 343680"/>
                <a:gd name="connsiteY4" fmla="*/ 0 h 243670"/>
                <a:gd name="connsiteX5" fmla="*/ 0 w 343680"/>
                <a:gd name="connsiteY5" fmla="*/ 243671 h 243670"/>
                <a:gd name="connsiteX6" fmla="*/ 343680 w 343680"/>
                <a:gd name="connsiteY6" fmla="*/ 243671 h 243670"/>
                <a:gd name="connsiteX7" fmla="*/ 343680 w 343680"/>
                <a:gd name="connsiteY7" fmla="*/ 199068 h 24367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</a:cxnLst>
              <a:rect l="l" t="t" r="r" b="b"/>
              <a:pathLst>
                <a:path w="343680" h="243670">
                  <a:moveTo>
                    <a:pt x="49768" y="199068"/>
                  </a:moveTo>
                  <a:lnTo>
                    <a:pt x="49768" y="45542"/>
                  </a:lnTo>
                  <a:lnTo>
                    <a:pt x="343680" y="45542"/>
                  </a:lnTo>
                  <a:lnTo>
                    <a:pt x="343680" y="0"/>
                  </a:lnTo>
                  <a:lnTo>
                    <a:pt x="0" y="0"/>
                  </a:lnTo>
                  <a:lnTo>
                    <a:pt x="0" y="243671"/>
                  </a:lnTo>
                  <a:lnTo>
                    <a:pt x="343680" y="243671"/>
                  </a:lnTo>
                  <a:lnTo>
                    <a:pt x="343680" y="199068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8" name="Forme libre : forme 37">
              <a:extLst>
                <a:ext uri="{FF2B5EF4-FFF2-40B4-BE49-F238E27FC236}">
                  <a16:creationId xmlns:a16="http://schemas.microsoft.com/office/drawing/2014/main" id="{D0E15E47-DE59-EA76-5D3B-F69C0F914030}"/>
                </a:ext>
              </a:extLst>
            </xdr:cNvPr>
            <xdr:cNvSpPr/>
          </xdr:nvSpPr>
          <xdr:spPr>
            <a:xfrm>
              <a:off x="8229777" y="6377546"/>
              <a:ext cx="446502" cy="630069"/>
            </a:xfrm>
            <a:custGeom>
              <a:avLst/>
              <a:gdLst>
                <a:gd name="connsiteX0" fmla="*/ 0 w 446502"/>
                <a:gd name="connsiteY0" fmla="*/ 0 h 630069"/>
                <a:gd name="connsiteX1" fmla="*/ 0 w 446502"/>
                <a:gd name="connsiteY1" fmla="*/ 541803 h 630069"/>
                <a:gd name="connsiteX2" fmla="*/ 50707 w 446502"/>
                <a:gd name="connsiteY2" fmla="*/ 630069 h 630069"/>
                <a:gd name="connsiteX3" fmla="*/ 50707 w 446502"/>
                <a:gd name="connsiteY3" fmla="*/ 630069 h 630069"/>
                <a:gd name="connsiteX4" fmla="*/ 50707 w 446502"/>
                <a:gd name="connsiteY4" fmla="*/ 44133 h 630069"/>
                <a:gd name="connsiteX5" fmla="*/ 446502 w 446502"/>
                <a:gd name="connsiteY5" fmla="*/ 44133 h 630069"/>
                <a:gd name="connsiteX6" fmla="*/ 446502 w 446502"/>
                <a:gd name="connsiteY6" fmla="*/ 0 h 63006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</a:cxnLst>
              <a:rect l="l" t="t" r="r" b="b"/>
              <a:pathLst>
                <a:path w="446502" h="630069">
                  <a:moveTo>
                    <a:pt x="0" y="0"/>
                  </a:moveTo>
                  <a:lnTo>
                    <a:pt x="0" y="541803"/>
                  </a:lnTo>
                  <a:lnTo>
                    <a:pt x="50707" y="630069"/>
                  </a:lnTo>
                  <a:lnTo>
                    <a:pt x="50707" y="630069"/>
                  </a:lnTo>
                  <a:lnTo>
                    <a:pt x="50707" y="44133"/>
                  </a:lnTo>
                  <a:lnTo>
                    <a:pt x="446502" y="44133"/>
                  </a:lnTo>
                  <a:lnTo>
                    <a:pt x="446502" y="0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9" name="Forme libre : forme 38">
              <a:extLst>
                <a:ext uri="{FF2B5EF4-FFF2-40B4-BE49-F238E27FC236}">
                  <a16:creationId xmlns:a16="http://schemas.microsoft.com/office/drawing/2014/main" id="{A709018F-F2FA-94A8-36D1-7F4540D71C61}"/>
                </a:ext>
              </a:extLst>
            </xdr:cNvPr>
            <xdr:cNvSpPr/>
          </xdr:nvSpPr>
          <xdr:spPr>
            <a:xfrm>
              <a:off x="7662611" y="6377546"/>
              <a:ext cx="1014137" cy="722560"/>
            </a:xfrm>
            <a:custGeom>
              <a:avLst/>
              <a:gdLst>
                <a:gd name="connsiteX0" fmla="*/ 648860 w 1014137"/>
                <a:gd name="connsiteY0" fmla="*/ 677958 h 722560"/>
                <a:gd name="connsiteX1" fmla="*/ 648860 w 1014137"/>
                <a:gd name="connsiteY1" fmla="*/ 677958 h 722560"/>
                <a:gd name="connsiteX2" fmla="*/ 598153 w 1014137"/>
                <a:gd name="connsiteY2" fmla="*/ 677958 h 722560"/>
                <a:gd name="connsiteX3" fmla="*/ 597684 w 1014137"/>
                <a:gd name="connsiteY3" fmla="*/ 677958 h 722560"/>
                <a:gd name="connsiteX4" fmla="*/ 569514 w 1014137"/>
                <a:gd name="connsiteY4" fmla="*/ 631008 h 722560"/>
                <a:gd name="connsiteX5" fmla="*/ 597684 w 1014137"/>
                <a:gd name="connsiteY5" fmla="*/ 677958 h 722560"/>
                <a:gd name="connsiteX6" fmla="*/ 598153 w 1014137"/>
                <a:gd name="connsiteY6" fmla="*/ 677958 h 722560"/>
                <a:gd name="connsiteX7" fmla="*/ 597684 w 1014137"/>
                <a:gd name="connsiteY7" fmla="*/ 677489 h 722560"/>
                <a:gd name="connsiteX8" fmla="*/ 576556 w 1014137"/>
                <a:gd name="connsiteY8" fmla="*/ 642746 h 722560"/>
                <a:gd name="connsiteX9" fmla="*/ 566696 w 1014137"/>
                <a:gd name="connsiteY9" fmla="*/ 626783 h 722560"/>
                <a:gd name="connsiteX10" fmla="*/ 563410 w 1014137"/>
                <a:gd name="connsiteY10" fmla="*/ 621618 h 722560"/>
                <a:gd name="connsiteX11" fmla="*/ 563410 w 1014137"/>
                <a:gd name="connsiteY11" fmla="*/ 621618 h 722560"/>
                <a:gd name="connsiteX12" fmla="*/ 479368 w 1014137"/>
                <a:gd name="connsiteY12" fmla="*/ 483116 h 722560"/>
                <a:gd name="connsiteX13" fmla="*/ 387344 w 1014137"/>
                <a:gd name="connsiteY13" fmla="*/ 383582 h 722560"/>
                <a:gd name="connsiteX14" fmla="*/ 499557 w 1014137"/>
                <a:gd name="connsiteY14" fmla="*/ 208928 h 722560"/>
                <a:gd name="connsiteX15" fmla="*/ 265272 w 1014137"/>
                <a:gd name="connsiteY15" fmla="*/ 0 h 722560"/>
                <a:gd name="connsiteX16" fmla="*/ 0 w 1014137"/>
                <a:gd name="connsiteY16" fmla="*/ 0 h 722560"/>
                <a:gd name="connsiteX17" fmla="*/ 0 w 1014137"/>
                <a:gd name="connsiteY17" fmla="*/ 722561 h 722560"/>
                <a:gd name="connsiteX18" fmla="*/ 50707 w 1014137"/>
                <a:gd name="connsiteY18" fmla="*/ 722561 h 722560"/>
                <a:gd name="connsiteX19" fmla="*/ 50707 w 1014137"/>
                <a:gd name="connsiteY19" fmla="*/ 44133 h 722560"/>
                <a:gd name="connsiteX20" fmla="*/ 256351 w 1014137"/>
                <a:gd name="connsiteY20" fmla="*/ 44133 h 722560"/>
                <a:gd name="connsiteX21" fmla="*/ 449319 w 1014137"/>
                <a:gd name="connsiteY21" fmla="*/ 212684 h 722560"/>
                <a:gd name="connsiteX22" fmla="*/ 303302 w 1014137"/>
                <a:gd name="connsiteY22" fmla="*/ 377009 h 722560"/>
                <a:gd name="connsiteX23" fmla="*/ 303302 w 1014137"/>
                <a:gd name="connsiteY23" fmla="*/ 381234 h 722560"/>
                <a:gd name="connsiteX24" fmla="*/ 435704 w 1014137"/>
                <a:gd name="connsiteY24" fmla="*/ 501896 h 722560"/>
                <a:gd name="connsiteX25" fmla="*/ 567166 w 1014137"/>
                <a:gd name="connsiteY25" fmla="*/ 722561 h 722560"/>
                <a:gd name="connsiteX26" fmla="*/ 567166 w 1014137"/>
                <a:gd name="connsiteY26" fmla="*/ 722561 h 722560"/>
                <a:gd name="connsiteX27" fmla="*/ 625385 w 1014137"/>
                <a:gd name="connsiteY27" fmla="*/ 722561 h 722560"/>
                <a:gd name="connsiteX28" fmla="*/ 1014137 w 1014137"/>
                <a:gd name="connsiteY28" fmla="*/ 722561 h 722560"/>
                <a:gd name="connsiteX29" fmla="*/ 1014137 w 1014137"/>
                <a:gd name="connsiteY29" fmla="*/ 677958 h 722560"/>
                <a:gd name="connsiteX30" fmla="*/ 648860 w 1014137"/>
                <a:gd name="connsiteY30" fmla="*/ 677958 h 722560"/>
                <a:gd name="connsiteX31" fmla="*/ 648860 w 1014137"/>
                <a:gd name="connsiteY31" fmla="*/ 677958 h 7225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  <a:cxn ang="0">
                  <a:pos x="connsiteX24" y="connsiteY24"/>
                </a:cxn>
                <a:cxn ang="0">
                  <a:pos x="connsiteX25" y="connsiteY25"/>
                </a:cxn>
                <a:cxn ang="0">
                  <a:pos x="connsiteX26" y="connsiteY26"/>
                </a:cxn>
                <a:cxn ang="0">
                  <a:pos x="connsiteX27" y="connsiteY27"/>
                </a:cxn>
                <a:cxn ang="0">
                  <a:pos x="connsiteX28" y="connsiteY28"/>
                </a:cxn>
                <a:cxn ang="0">
                  <a:pos x="connsiteX29" y="connsiteY29"/>
                </a:cxn>
                <a:cxn ang="0">
                  <a:pos x="connsiteX30" y="connsiteY30"/>
                </a:cxn>
                <a:cxn ang="0">
                  <a:pos x="connsiteX31" y="connsiteY31"/>
                </a:cxn>
              </a:cxnLst>
              <a:rect l="l" t="t" r="r" b="b"/>
              <a:pathLst>
                <a:path w="1014137" h="722560">
                  <a:moveTo>
                    <a:pt x="648860" y="677958"/>
                  </a:moveTo>
                  <a:lnTo>
                    <a:pt x="648860" y="677958"/>
                  </a:lnTo>
                  <a:lnTo>
                    <a:pt x="598153" y="677958"/>
                  </a:lnTo>
                  <a:lnTo>
                    <a:pt x="597684" y="677958"/>
                  </a:lnTo>
                  <a:cubicBezTo>
                    <a:pt x="597684" y="677958"/>
                    <a:pt x="580781" y="650727"/>
                    <a:pt x="569514" y="631008"/>
                  </a:cubicBezTo>
                  <a:cubicBezTo>
                    <a:pt x="580781" y="650727"/>
                    <a:pt x="597684" y="677958"/>
                    <a:pt x="597684" y="677958"/>
                  </a:cubicBezTo>
                  <a:lnTo>
                    <a:pt x="598153" y="677958"/>
                  </a:lnTo>
                  <a:lnTo>
                    <a:pt x="597684" y="677489"/>
                  </a:lnTo>
                  <a:lnTo>
                    <a:pt x="576556" y="642746"/>
                  </a:lnTo>
                  <a:lnTo>
                    <a:pt x="566696" y="626783"/>
                  </a:lnTo>
                  <a:lnTo>
                    <a:pt x="563410" y="621618"/>
                  </a:lnTo>
                  <a:lnTo>
                    <a:pt x="563410" y="621618"/>
                  </a:lnTo>
                  <a:lnTo>
                    <a:pt x="479368" y="483116"/>
                  </a:lnTo>
                  <a:cubicBezTo>
                    <a:pt x="443216" y="421611"/>
                    <a:pt x="422088" y="401423"/>
                    <a:pt x="387344" y="383582"/>
                  </a:cubicBezTo>
                  <a:cubicBezTo>
                    <a:pt x="461527" y="350717"/>
                    <a:pt x="499557" y="294377"/>
                    <a:pt x="499557" y="208928"/>
                  </a:cubicBezTo>
                  <a:cubicBezTo>
                    <a:pt x="499557" y="95309"/>
                    <a:pt x="429600" y="0"/>
                    <a:pt x="265272" y="0"/>
                  </a:cubicBezTo>
                  <a:lnTo>
                    <a:pt x="0" y="0"/>
                  </a:lnTo>
                  <a:lnTo>
                    <a:pt x="0" y="722561"/>
                  </a:lnTo>
                  <a:lnTo>
                    <a:pt x="50707" y="722561"/>
                  </a:lnTo>
                  <a:lnTo>
                    <a:pt x="50707" y="44133"/>
                  </a:lnTo>
                  <a:lnTo>
                    <a:pt x="256351" y="44133"/>
                  </a:lnTo>
                  <a:cubicBezTo>
                    <a:pt x="383588" y="44133"/>
                    <a:pt x="449319" y="110802"/>
                    <a:pt x="449319" y="212684"/>
                  </a:cubicBezTo>
                  <a:cubicBezTo>
                    <a:pt x="449319" y="304706"/>
                    <a:pt x="398612" y="359168"/>
                    <a:pt x="303302" y="377009"/>
                  </a:cubicBezTo>
                  <a:lnTo>
                    <a:pt x="303302" y="381234"/>
                  </a:lnTo>
                  <a:cubicBezTo>
                    <a:pt x="355417" y="400484"/>
                    <a:pt x="389222" y="426776"/>
                    <a:pt x="435704" y="501896"/>
                  </a:cubicBezTo>
                  <a:lnTo>
                    <a:pt x="567166" y="722561"/>
                  </a:lnTo>
                  <a:lnTo>
                    <a:pt x="567166" y="722561"/>
                  </a:lnTo>
                  <a:lnTo>
                    <a:pt x="625385" y="722561"/>
                  </a:lnTo>
                  <a:lnTo>
                    <a:pt x="1014137" y="722561"/>
                  </a:lnTo>
                  <a:lnTo>
                    <a:pt x="1014137" y="677958"/>
                  </a:lnTo>
                  <a:lnTo>
                    <a:pt x="648860" y="677958"/>
                  </a:lnTo>
                  <a:lnTo>
                    <a:pt x="648860" y="677958"/>
                  </a:lnTo>
                  <a:close/>
                </a:path>
              </a:pathLst>
            </a:custGeom>
            <a:solidFill>
              <a:srgbClr val="F29879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rgbClr val="F29879"/>
                </a:solidFill>
              </a:endParaRPr>
            </a:p>
          </xdr:txBody>
        </xdr:sp>
      </xdr:grpSp>
      <xdr:grpSp>
        <xdr:nvGrpSpPr>
          <xdr:cNvPr id="10" name="Graphique 5">
            <a:extLst>
              <a:ext uri="{FF2B5EF4-FFF2-40B4-BE49-F238E27FC236}">
                <a16:creationId xmlns:a16="http://schemas.microsoft.com/office/drawing/2014/main" id="{FE80BB25-0EA8-05C7-D688-EEC63C1E60A2}"/>
              </a:ext>
            </a:extLst>
          </xdr:cNvPr>
          <xdr:cNvGrpSpPr/>
        </xdr:nvGrpSpPr>
        <xdr:grpSpPr>
          <a:xfrm>
            <a:off x="3939462" y="5098460"/>
            <a:ext cx="781261" cy="134277"/>
            <a:chOff x="5704762" y="6965360"/>
            <a:chExt cx="781261" cy="134277"/>
          </a:xfrm>
          <a:solidFill>
            <a:schemeClr val="accent5"/>
          </a:solidFill>
        </xdr:grpSpPr>
        <xdr:sp macro="" textlink="">
          <xdr:nvSpPr>
            <xdr:cNvPr id="30" name="Forme libre : forme 29">
              <a:extLst>
                <a:ext uri="{FF2B5EF4-FFF2-40B4-BE49-F238E27FC236}">
                  <a16:creationId xmlns:a16="http://schemas.microsoft.com/office/drawing/2014/main" id="{40DA00F0-DF03-971B-3EEA-1ECB5B61520C}"/>
                </a:ext>
              </a:extLst>
            </xdr:cNvPr>
            <xdr:cNvSpPr/>
          </xdr:nvSpPr>
          <xdr:spPr>
            <a:xfrm>
              <a:off x="5704762" y="6966768"/>
              <a:ext cx="92962" cy="131460"/>
            </a:xfrm>
            <a:custGeom>
              <a:avLst/>
              <a:gdLst>
                <a:gd name="connsiteX0" fmla="*/ 51176 w 92962"/>
                <a:gd name="connsiteY0" fmla="*/ 0 h 131460"/>
                <a:gd name="connsiteX1" fmla="*/ 81225 w 92962"/>
                <a:gd name="connsiteY1" fmla="*/ 10799 h 131460"/>
                <a:gd name="connsiteX2" fmla="*/ 92963 w 92962"/>
                <a:gd name="connsiteY2" fmla="*/ 38499 h 131460"/>
                <a:gd name="connsiteX3" fmla="*/ 81225 w 92962"/>
                <a:gd name="connsiteY3" fmla="*/ 66200 h 131460"/>
                <a:gd name="connsiteX4" fmla="*/ 50707 w 92962"/>
                <a:gd name="connsiteY4" fmla="*/ 76529 h 131460"/>
                <a:gd name="connsiteX5" fmla="*/ 26292 w 92962"/>
                <a:gd name="connsiteY5" fmla="*/ 76529 h 131460"/>
                <a:gd name="connsiteX6" fmla="*/ 26292 w 92962"/>
                <a:gd name="connsiteY6" fmla="*/ 131460 h 131460"/>
                <a:gd name="connsiteX7" fmla="*/ 0 w 92962"/>
                <a:gd name="connsiteY7" fmla="*/ 131460 h 131460"/>
                <a:gd name="connsiteX8" fmla="*/ 0 w 92962"/>
                <a:gd name="connsiteY8" fmla="*/ 0 h 131460"/>
                <a:gd name="connsiteX9" fmla="*/ 51176 w 92962"/>
                <a:gd name="connsiteY9" fmla="*/ 0 h 131460"/>
                <a:gd name="connsiteX10" fmla="*/ 44603 w 92962"/>
                <a:gd name="connsiteY10" fmla="*/ 56340 h 131460"/>
                <a:gd name="connsiteX11" fmla="*/ 60567 w 92962"/>
                <a:gd name="connsiteY11" fmla="*/ 51645 h 131460"/>
                <a:gd name="connsiteX12" fmla="*/ 66201 w 92962"/>
                <a:gd name="connsiteY12" fmla="*/ 38030 h 131460"/>
                <a:gd name="connsiteX13" fmla="*/ 42725 w 92962"/>
                <a:gd name="connsiteY13" fmla="*/ 19719 h 131460"/>
                <a:gd name="connsiteX14" fmla="*/ 25354 w 92962"/>
                <a:gd name="connsiteY14" fmla="*/ 19719 h 131460"/>
                <a:gd name="connsiteX15" fmla="*/ 25354 w 92962"/>
                <a:gd name="connsiteY15" fmla="*/ 56340 h 131460"/>
                <a:gd name="connsiteX16" fmla="*/ 44603 w 92962"/>
                <a:gd name="connsiteY16" fmla="*/ 5634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</a:cxnLst>
              <a:rect l="l" t="t" r="r" b="b"/>
              <a:pathLst>
                <a:path w="92962" h="131460">
                  <a:moveTo>
                    <a:pt x="51176" y="0"/>
                  </a:moveTo>
                  <a:cubicBezTo>
                    <a:pt x="63384" y="0"/>
                    <a:pt x="73243" y="3756"/>
                    <a:pt x="81225" y="10799"/>
                  </a:cubicBezTo>
                  <a:cubicBezTo>
                    <a:pt x="88737" y="17841"/>
                    <a:pt x="92963" y="27231"/>
                    <a:pt x="92963" y="38499"/>
                  </a:cubicBezTo>
                  <a:cubicBezTo>
                    <a:pt x="92963" y="49767"/>
                    <a:pt x="89207" y="59157"/>
                    <a:pt x="81225" y="66200"/>
                  </a:cubicBezTo>
                  <a:cubicBezTo>
                    <a:pt x="73243" y="73242"/>
                    <a:pt x="63384" y="76529"/>
                    <a:pt x="50707" y="76529"/>
                  </a:cubicBezTo>
                  <a:lnTo>
                    <a:pt x="26292" y="76529"/>
                  </a:lnTo>
                  <a:lnTo>
                    <a:pt x="26292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51176" y="0"/>
                  </a:lnTo>
                  <a:close/>
                  <a:moveTo>
                    <a:pt x="44603" y="56340"/>
                  </a:moveTo>
                  <a:cubicBezTo>
                    <a:pt x="51176" y="56340"/>
                    <a:pt x="56810" y="54932"/>
                    <a:pt x="60567" y="51645"/>
                  </a:cubicBezTo>
                  <a:cubicBezTo>
                    <a:pt x="64323" y="48359"/>
                    <a:pt x="66201" y="44133"/>
                    <a:pt x="66201" y="38030"/>
                  </a:cubicBezTo>
                  <a:cubicBezTo>
                    <a:pt x="66201" y="25823"/>
                    <a:pt x="58219" y="19719"/>
                    <a:pt x="42725" y="19719"/>
                  </a:cubicBezTo>
                  <a:lnTo>
                    <a:pt x="25354" y="19719"/>
                  </a:lnTo>
                  <a:lnTo>
                    <a:pt x="25354" y="56340"/>
                  </a:lnTo>
                  <a:lnTo>
                    <a:pt x="44603" y="56340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1" name="Forme libre : forme 30">
              <a:extLst>
                <a:ext uri="{FF2B5EF4-FFF2-40B4-BE49-F238E27FC236}">
                  <a16:creationId xmlns:a16="http://schemas.microsoft.com/office/drawing/2014/main" id="{08CB68C0-B3CE-BCB2-601E-4525E7866E68}"/>
                </a:ext>
              </a:extLst>
            </xdr:cNvPr>
            <xdr:cNvSpPr/>
          </xdr:nvSpPr>
          <xdr:spPr>
            <a:xfrm>
              <a:off x="5822139" y="6966299"/>
              <a:ext cx="89206" cy="131460"/>
            </a:xfrm>
            <a:custGeom>
              <a:avLst/>
              <a:gdLst>
                <a:gd name="connsiteX0" fmla="*/ 25354 w 89206"/>
                <a:gd name="connsiteY0" fmla="*/ 469 h 131460"/>
                <a:gd name="connsiteX1" fmla="*/ 25354 w 89206"/>
                <a:gd name="connsiteY1" fmla="*/ 111741 h 131460"/>
                <a:gd name="connsiteX2" fmla="*/ 89207 w 89206"/>
                <a:gd name="connsiteY2" fmla="*/ 111741 h 131460"/>
                <a:gd name="connsiteX3" fmla="*/ 89207 w 89206"/>
                <a:gd name="connsiteY3" fmla="*/ 131460 h 131460"/>
                <a:gd name="connsiteX4" fmla="*/ 0 w 89206"/>
                <a:gd name="connsiteY4" fmla="*/ 131460 h 131460"/>
                <a:gd name="connsiteX5" fmla="*/ 0 w 89206"/>
                <a:gd name="connsiteY5" fmla="*/ 0 h 131460"/>
                <a:gd name="connsiteX6" fmla="*/ 25354 w 89206"/>
                <a:gd name="connsiteY6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</a:cxnLst>
              <a:rect l="l" t="t" r="r" b="b"/>
              <a:pathLst>
                <a:path w="89206" h="131460">
                  <a:moveTo>
                    <a:pt x="25354" y="469"/>
                  </a:moveTo>
                  <a:lnTo>
                    <a:pt x="25354" y="111741"/>
                  </a:lnTo>
                  <a:lnTo>
                    <a:pt x="89207" y="111741"/>
                  </a:lnTo>
                  <a:lnTo>
                    <a:pt x="89207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25354" y="0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2" name="Forme libre : forme 31">
              <a:extLst>
                <a:ext uri="{FF2B5EF4-FFF2-40B4-BE49-F238E27FC236}">
                  <a16:creationId xmlns:a16="http://schemas.microsoft.com/office/drawing/2014/main" id="{787F8085-529B-7E96-0378-24AD53B972B7}"/>
                </a:ext>
              </a:extLst>
            </xdr:cNvPr>
            <xdr:cNvSpPr/>
          </xdr:nvSpPr>
          <xdr:spPr>
            <a:xfrm>
              <a:off x="5928248" y="6966768"/>
              <a:ext cx="120194" cy="132868"/>
            </a:xfrm>
            <a:custGeom>
              <a:avLst/>
              <a:gdLst>
                <a:gd name="connsiteX0" fmla="*/ 25354 w 120194"/>
                <a:gd name="connsiteY0" fmla="*/ 0 h 132868"/>
                <a:gd name="connsiteX1" fmla="*/ 25354 w 120194"/>
                <a:gd name="connsiteY1" fmla="*/ 76529 h 132868"/>
                <a:gd name="connsiteX2" fmla="*/ 29110 w 120194"/>
                <a:gd name="connsiteY2" fmla="*/ 95309 h 132868"/>
                <a:gd name="connsiteX3" fmla="*/ 40847 w 120194"/>
                <a:gd name="connsiteY3" fmla="*/ 106577 h 132868"/>
                <a:gd name="connsiteX4" fmla="*/ 59628 w 120194"/>
                <a:gd name="connsiteY4" fmla="*/ 111272 h 132868"/>
                <a:gd name="connsiteX5" fmla="*/ 79347 w 120194"/>
                <a:gd name="connsiteY5" fmla="*/ 107046 h 132868"/>
                <a:gd name="connsiteX6" fmla="*/ 91085 w 120194"/>
                <a:gd name="connsiteY6" fmla="*/ 95309 h 132868"/>
                <a:gd name="connsiteX7" fmla="*/ 94841 w 120194"/>
                <a:gd name="connsiteY7" fmla="*/ 74651 h 132868"/>
                <a:gd name="connsiteX8" fmla="*/ 94841 w 120194"/>
                <a:gd name="connsiteY8" fmla="*/ 0 h 132868"/>
                <a:gd name="connsiteX9" fmla="*/ 120194 w 120194"/>
                <a:gd name="connsiteY9" fmla="*/ 0 h 132868"/>
                <a:gd name="connsiteX10" fmla="*/ 120194 w 120194"/>
                <a:gd name="connsiteY10" fmla="*/ 77937 h 132868"/>
                <a:gd name="connsiteX11" fmla="*/ 104231 w 120194"/>
                <a:gd name="connsiteY11" fmla="*/ 118784 h 132868"/>
                <a:gd name="connsiteX12" fmla="*/ 59158 w 120194"/>
                <a:gd name="connsiteY12" fmla="*/ 132869 h 132868"/>
                <a:gd name="connsiteX13" fmla="*/ 27701 w 120194"/>
                <a:gd name="connsiteY13" fmla="*/ 126296 h 132868"/>
                <a:gd name="connsiteX14" fmla="*/ 7043 w 120194"/>
                <a:gd name="connsiteY14" fmla="*/ 107516 h 132868"/>
                <a:gd name="connsiteX15" fmla="*/ 0 w 120194"/>
                <a:gd name="connsiteY15" fmla="*/ 78876 h 132868"/>
                <a:gd name="connsiteX16" fmla="*/ 0 w 120194"/>
                <a:gd name="connsiteY16" fmla="*/ 0 h 132868"/>
                <a:gd name="connsiteX17" fmla="*/ 25354 w 120194"/>
                <a:gd name="connsiteY17" fmla="*/ 0 h 132868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</a:cxnLst>
              <a:rect l="l" t="t" r="r" b="b"/>
              <a:pathLst>
                <a:path w="120194" h="132868">
                  <a:moveTo>
                    <a:pt x="25354" y="0"/>
                  </a:moveTo>
                  <a:lnTo>
                    <a:pt x="25354" y="76529"/>
                  </a:lnTo>
                  <a:cubicBezTo>
                    <a:pt x="25354" y="84510"/>
                    <a:pt x="26293" y="90614"/>
                    <a:pt x="29110" y="95309"/>
                  </a:cubicBezTo>
                  <a:cubicBezTo>
                    <a:pt x="31457" y="100004"/>
                    <a:pt x="35213" y="103760"/>
                    <a:pt x="40847" y="106577"/>
                  </a:cubicBezTo>
                  <a:cubicBezTo>
                    <a:pt x="46012" y="109394"/>
                    <a:pt x="52585" y="111272"/>
                    <a:pt x="59628" y="111272"/>
                  </a:cubicBezTo>
                  <a:cubicBezTo>
                    <a:pt x="67609" y="111272"/>
                    <a:pt x="74183" y="109863"/>
                    <a:pt x="79347" y="107046"/>
                  </a:cubicBezTo>
                  <a:cubicBezTo>
                    <a:pt x="84511" y="104229"/>
                    <a:pt x="88737" y="100473"/>
                    <a:pt x="91085" y="95309"/>
                  </a:cubicBezTo>
                  <a:cubicBezTo>
                    <a:pt x="93432" y="90614"/>
                    <a:pt x="94841" y="83571"/>
                    <a:pt x="94841" y="74651"/>
                  </a:cubicBezTo>
                  <a:lnTo>
                    <a:pt x="94841" y="0"/>
                  </a:lnTo>
                  <a:lnTo>
                    <a:pt x="120194" y="0"/>
                  </a:lnTo>
                  <a:lnTo>
                    <a:pt x="120194" y="77937"/>
                  </a:lnTo>
                  <a:cubicBezTo>
                    <a:pt x="120194" y="95778"/>
                    <a:pt x="115029" y="109394"/>
                    <a:pt x="104231" y="118784"/>
                  </a:cubicBezTo>
                  <a:cubicBezTo>
                    <a:pt x="93432" y="128174"/>
                    <a:pt x="78878" y="132869"/>
                    <a:pt x="59158" y="132869"/>
                  </a:cubicBezTo>
                  <a:cubicBezTo>
                    <a:pt x="46951" y="132869"/>
                    <a:pt x="36622" y="130521"/>
                    <a:pt x="27701" y="126296"/>
                  </a:cubicBezTo>
                  <a:cubicBezTo>
                    <a:pt x="18780" y="122070"/>
                    <a:pt x="11738" y="115497"/>
                    <a:pt x="7043" y="107516"/>
                  </a:cubicBezTo>
                  <a:cubicBezTo>
                    <a:pt x="2348" y="99534"/>
                    <a:pt x="0" y="89675"/>
                    <a:pt x="0" y="78876"/>
                  </a:cubicBezTo>
                  <a:lnTo>
                    <a:pt x="0" y="0"/>
                  </a:lnTo>
                  <a:lnTo>
                    <a:pt x="25354" y="0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3" name="Forme libre : forme 32">
              <a:extLst>
                <a:ext uri="{FF2B5EF4-FFF2-40B4-BE49-F238E27FC236}">
                  <a16:creationId xmlns:a16="http://schemas.microsoft.com/office/drawing/2014/main" id="{2AD37287-2994-14E7-65C0-09BD1D733D90}"/>
                </a:ext>
              </a:extLst>
            </xdr:cNvPr>
            <xdr:cNvSpPr/>
          </xdr:nvSpPr>
          <xdr:spPr>
            <a:xfrm>
              <a:off x="6074265" y="6965360"/>
              <a:ext cx="86858" cy="134277"/>
            </a:xfrm>
            <a:custGeom>
              <a:avLst/>
              <a:gdLst>
                <a:gd name="connsiteX0" fmla="*/ 44603 w 86858"/>
                <a:gd name="connsiteY0" fmla="*/ 0 h 134277"/>
                <a:gd name="connsiteX1" fmla="*/ 81694 w 86858"/>
                <a:gd name="connsiteY1" fmla="*/ 9390 h 134277"/>
                <a:gd name="connsiteX2" fmla="*/ 81694 w 86858"/>
                <a:gd name="connsiteY2" fmla="*/ 31926 h 134277"/>
                <a:gd name="connsiteX3" fmla="*/ 45542 w 86858"/>
                <a:gd name="connsiteY3" fmla="*/ 19719 h 134277"/>
                <a:gd name="connsiteX4" fmla="*/ 30518 w 86858"/>
                <a:gd name="connsiteY4" fmla="*/ 23475 h 134277"/>
                <a:gd name="connsiteX5" fmla="*/ 24884 w 86858"/>
                <a:gd name="connsiteY5" fmla="*/ 33335 h 134277"/>
                <a:gd name="connsiteX6" fmla="*/ 34743 w 86858"/>
                <a:gd name="connsiteY6" fmla="*/ 46950 h 134277"/>
                <a:gd name="connsiteX7" fmla="*/ 56341 w 86858"/>
                <a:gd name="connsiteY7" fmla="*/ 57279 h 134277"/>
                <a:gd name="connsiteX8" fmla="*/ 79816 w 86858"/>
                <a:gd name="connsiteY8" fmla="*/ 74181 h 134277"/>
                <a:gd name="connsiteX9" fmla="*/ 86859 w 86858"/>
                <a:gd name="connsiteY9" fmla="*/ 96717 h 134277"/>
                <a:gd name="connsiteX10" fmla="*/ 74652 w 86858"/>
                <a:gd name="connsiteY10" fmla="*/ 123948 h 134277"/>
                <a:gd name="connsiteX11" fmla="*/ 43195 w 86858"/>
                <a:gd name="connsiteY11" fmla="*/ 134277 h 134277"/>
                <a:gd name="connsiteX12" fmla="*/ 21597 w 86858"/>
                <a:gd name="connsiteY12" fmla="*/ 131460 h 134277"/>
                <a:gd name="connsiteX13" fmla="*/ 1408 w 86858"/>
                <a:gd name="connsiteY13" fmla="*/ 122070 h 134277"/>
                <a:gd name="connsiteX14" fmla="*/ 1408 w 86858"/>
                <a:gd name="connsiteY14" fmla="*/ 97187 h 134277"/>
                <a:gd name="connsiteX15" fmla="*/ 40847 w 86858"/>
                <a:gd name="connsiteY15" fmla="*/ 114558 h 134277"/>
                <a:gd name="connsiteX16" fmla="*/ 55871 w 86858"/>
                <a:gd name="connsiteY16" fmla="*/ 110333 h 134277"/>
                <a:gd name="connsiteX17" fmla="*/ 61505 w 86858"/>
                <a:gd name="connsiteY17" fmla="*/ 99534 h 134277"/>
                <a:gd name="connsiteX18" fmla="*/ 51646 w 86858"/>
                <a:gd name="connsiteY18" fmla="*/ 84510 h 134277"/>
                <a:gd name="connsiteX19" fmla="*/ 30518 w 86858"/>
                <a:gd name="connsiteY19" fmla="*/ 73712 h 134277"/>
                <a:gd name="connsiteX20" fmla="*/ 7512 w 86858"/>
                <a:gd name="connsiteY20" fmla="*/ 57279 h 134277"/>
                <a:gd name="connsiteX21" fmla="*/ 0 w 86858"/>
                <a:gd name="connsiteY21" fmla="*/ 35682 h 134277"/>
                <a:gd name="connsiteX22" fmla="*/ 12207 w 86858"/>
                <a:gd name="connsiteY22" fmla="*/ 9390 h 134277"/>
                <a:gd name="connsiteX23" fmla="*/ 44603 w 86858"/>
                <a:gd name="connsiteY23" fmla="*/ 0 h 13427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</a:cxnLst>
              <a:rect l="l" t="t" r="r" b="b"/>
              <a:pathLst>
                <a:path w="86858" h="134277">
                  <a:moveTo>
                    <a:pt x="44603" y="0"/>
                  </a:moveTo>
                  <a:cubicBezTo>
                    <a:pt x="57280" y="0"/>
                    <a:pt x="69487" y="3287"/>
                    <a:pt x="81694" y="9390"/>
                  </a:cubicBezTo>
                  <a:lnTo>
                    <a:pt x="81694" y="31926"/>
                  </a:lnTo>
                  <a:cubicBezTo>
                    <a:pt x="68079" y="23945"/>
                    <a:pt x="55871" y="19719"/>
                    <a:pt x="45542" y="19719"/>
                  </a:cubicBezTo>
                  <a:cubicBezTo>
                    <a:pt x="38969" y="19719"/>
                    <a:pt x="34274" y="21128"/>
                    <a:pt x="30518" y="23475"/>
                  </a:cubicBezTo>
                  <a:cubicBezTo>
                    <a:pt x="26762" y="25823"/>
                    <a:pt x="24884" y="29109"/>
                    <a:pt x="24884" y="33335"/>
                  </a:cubicBezTo>
                  <a:cubicBezTo>
                    <a:pt x="24884" y="38499"/>
                    <a:pt x="28170" y="42725"/>
                    <a:pt x="34743" y="46950"/>
                  </a:cubicBezTo>
                  <a:cubicBezTo>
                    <a:pt x="36622" y="48358"/>
                    <a:pt x="43664" y="51645"/>
                    <a:pt x="56341" y="57279"/>
                  </a:cubicBezTo>
                  <a:cubicBezTo>
                    <a:pt x="67140" y="62443"/>
                    <a:pt x="75121" y="68078"/>
                    <a:pt x="79816" y="74181"/>
                  </a:cubicBezTo>
                  <a:cubicBezTo>
                    <a:pt x="84511" y="80285"/>
                    <a:pt x="86859" y="87797"/>
                    <a:pt x="86859" y="96717"/>
                  </a:cubicBezTo>
                  <a:cubicBezTo>
                    <a:pt x="86859" y="107985"/>
                    <a:pt x="82633" y="116906"/>
                    <a:pt x="74652" y="123948"/>
                  </a:cubicBezTo>
                  <a:cubicBezTo>
                    <a:pt x="66670" y="130991"/>
                    <a:pt x="55871" y="134277"/>
                    <a:pt x="43195" y="134277"/>
                  </a:cubicBezTo>
                  <a:cubicBezTo>
                    <a:pt x="34743" y="134277"/>
                    <a:pt x="27701" y="133338"/>
                    <a:pt x="21597" y="131460"/>
                  </a:cubicBezTo>
                  <a:cubicBezTo>
                    <a:pt x="15494" y="129582"/>
                    <a:pt x="8920" y="126296"/>
                    <a:pt x="1408" y="122070"/>
                  </a:cubicBezTo>
                  <a:lnTo>
                    <a:pt x="1408" y="97187"/>
                  </a:lnTo>
                  <a:cubicBezTo>
                    <a:pt x="15494" y="108924"/>
                    <a:pt x="28640" y="114558"/>
                    <a:pt x="40847" y="114558"/>
                  </a:cubicBezTo>
                  <a:cubicBezTo>
                    <a:pt x="46951" y="114558"/>
                    <a:pt x="52115" y="113150"/>
                    <a:pt x="55871" y="110333"/>
                  </a:cubicBezTo>
                  <a:cubicBezTo>
                    <a:pt x="59628" y="107516"/>
                    <a:pt x="61505" y="104229"/>
                    <a:pt x="61505" y="99534"/>
                  </a:cubicBezTo>
                  <a:cubicBezTo>
                    <a:pt x="61505" y="93431"/>
                    <a:pt x="58219" y="88736"/>
                    <a:pt x="51646" y="84510"/>
                  </a:cubicBezTo>
                  <a:cubicBezTo>
                    <a:pt x="46012" y="81693"/>
                    <a:pt x="38969" y="77937"/>
                    <a:pt x="30518" y="73712"/>
                  </a:cubicBezTo>
                  <a:cubicBezTo>
                    <a:pt x="20189" y="69017"/>
                    <a:pt x="12677" y="63383"/>
                    <a:pt x="7512" y="57279"/>
                  </a:cubicBezTo>
                  <a:cubicBezTo>
                    <a:pt x="2348" y="51176"/>
                    <a:pt x="0" y="43663"/>
                    <a:pt x="0" y="35682"/>
                  </a:cubicBezTo>
                  <a:cubicBezTo>
                    <a:pt x="0" y="24883"/>
                    <a:pt x="4225" y="15963"/>
                    <a:pt x="12207" y="9390"/>
                  </a:cubicBezTo>
                  <a:cubicBezTo>
                    <a:pt x="20189" y="3287"/>
                    <a:pt x="30987" y="0"/>
                    <a:pt x="44603" y="0"/>
                  </a:cubicBez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4" name="Forme libre : forme 33">
              <a:extLst>
                <a:ext uri="{FF2B5EF4-FFF2-40B4-BE49-F238E27FC236}">
                  <a16:creationId xmlns:a16="http://schemas.microsoft.com/office/drawing/2014/main" id="{CA0B2F45-32A0-32F0-C070-967C000CA3DF}"/>
                </a:ext>
              </a:extLst>
            </xdr:cNvPr>
            <xdr:cNvSpPr/>
          </xdr:nvSpPr>
          <xdr:spPr>
            <a:xfrm>
              <a:off x="6246575" y="6966299"/>
              <a:ext cx="125358" cy="131460"/>
            </a:xfrm>
            <a:custGeom>
              <a:avLst/>
              <a:gdLst>
                <a:gd name="connsiteX0" fmla="*/ 54932 w 125358"/>
                <a:gd name="connsiteY0" fmla="*/ 469 h 131460"/>
                <a:gd name="connsiteX1" fmla="*/ 91554 w 125358"/>
                <a:gd name="connsiteY1" fmla="*/ 8921 h 131460"/>
                <a:gd name="connsiteX2" fmla="*/ 116438 w 125358"/>
                <a:gd name="connsiteY2" fmla="*/ 32396 h 131460"/>
                <a:gd name="connsiteX3" fmla="*/ 125358 w 125358"/>
                <a:gd name="connsiteY3" fmla="*/ 66199 h 131460"/>
                <a:gd name="connsiteX4" fmla="*/ 116438 w 125358"/>
                <a:gd name="connsiteY4" fmla="*/ 100473 h 131460"/>
                <a:gd name="connsiteX5" fmla="*/ 91084 w 125358"/>
                <a:gd name="connsiteY5" fmla="*/ 123479 h 131460"/>
                <a:gd name="connsiteX6" fmla="*/ 53524 w 125358"/>
                <a:gd name="connsiteY6" fmla="*/ 131460 h 131460"/>
                <a:gd name="connsiteX7" fmla="*/ 0 w 125358"/>
                <a:gd name="connsiteY7" fmla="*/ 131460 h 131460"/>
                <a:gd name="connsiteX8" fmla="*/ 0 w 125358"/>
                <a:gd name="connsiteY8" fmla="*/ 0 h 131460"/>
                <a:gd name="connsiteX9" fmla="*/ 54932 w 125358"/>
                <a:gd name="connsiteY9" fmla="*/ 0 h 131460"/>
                <a:gd name="connsiteX10" fmla="*/ 52115 w 125358"/>
                <a:gd name="connsiteY10" fmla="*/ 112211 h 131460"/>
                <a:gd name="connsiteX11" fmla="*/ 85920 w 125358"/>
                <a:gd name="connsiteY11" fmla="*/ 99534 h 131460"/>
                <a:gd name="connsiteX12" fmla="*/ 98597 w 125358"/>
                <a:gd name="connsiteY12" fmla="*/ 66199 h 131460"/>
                <a:gd name="connsiteX13" fmla="*/ 85920 w 125358"/>
                <a:gd name="connsiteY13" fmla="*/ 32865 h 131460"/>
                <a:gd name="connsiteX14" fmla="*/ 51176 w 125358"/>
                <a:gd name="connsiteY14" fmla="*/ 20658 h 131460"/>
                <a:gd name="connsiteX15" fmla="*/ 24884 w 125358"/>
                <a:gd name="connsiteY15" fmla="*/ 20658 h 131460"/>
                <a:gd name="connsiteX16" fmla="*/ 24884 w 125358"/>
                <a:gd name="connsiteY16" fmla="*/ 112211 h 131460"/>
                <a:gd name="connsiteX17" fmla="*/ 52115 w 125358"/>
                <a:gd name="connsiteY17" fmla="*/ 112211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</a:cxnLst>
              <a:rect l="l" t="t" r="r" b="b"/>
              <a:pathLst>
                <a:path w="125358" h="131460">
                  <a:moveTo>
                    <a:pt x="54932" y="469"/>
                  </a:moveTo>
                  <a:cubicBezTo>
                    <a:pt x="68548" y="469"/>
                    <a:pt x="80755" y="3287"/>
                    <a:pt x="91554" y="8921"/>
                  </a:cubicBezTo>
                  <a:cubicBezTo>
                    <a:pt x="102353" y="14554"/>
                    <a:pt x="110334" y="22536"/>
                    <a:pt x="116438" y="32396"/>
                  </a:cubicBezTo>
                  <a:cubicBezTo>
                    <a:pt x="122541" y="42255"/>
                    <a:pt x="125358" y="53993"/>
                    <a:pt x="125358" y="66199"/>
                  </a:cubicBezTo>
                  <a:cubicBezTo>
                    <a:pt x="125358" y="78876"/>
                    <a:pt x="122541" y="90614"/>
                    <a:pt x="116438" y="100473"/>
                  </a:cubicBezTo>
                  <a:cubicBezTo>
                    <a:pt x="110334" y="110333"/>
                    <a:pt x="101883" y="118314"/>
                    <a:pt x="91084" y="123479"/>
                  </a:cubicBezTo>
                  <a:cubicBezTo>
                    <a:pt x="80286" y="129113"/>
                    <a:pt x="67609" y="131460"/>
                    <a:pt x="53524" y="131460"/>
                  </a:cubicBezTo>
                  <a:lnTo>
                    <a:pt x="0" y="131460"/>
                  </a:lnTo>
                  <a:lnTo>
                    <a:pt x="0" y="0"/>
                  </a:lnTo>
                  <a:lnTo>
                    <a:pt x="54932" y="0"/>
                  </a:lnTo>
                  <a:close/>
                  <a:moveTo>
                    <a:pt x="52115" y="112211"/>
                  </a:moveTo>
                  <a:cubicBezTo>
                    <a:pt x="66201" y="112211"/>
                    <a:pt x="77469" y="107985"/>
                    <a:pt x="85920" y="99534"/>
                  </a:cubicBezTo>
                  <a:cubicBezTo>
                    <a:pt x="94371" y="91083"/>
                    <a:pt x="98597" y="80284"/>
                    <a:pt x="98597" y="66199"/>
                  </a:cubicBezTo>
                  <a:cubicBezTo>
                    <a:pt x="98597" y="52114"/>
                    <a:pt x="94371" y="40847"/>
                    <a:pt x="85920" y="32865"/>
                  </a:cubicBezTo>
                  <a:cubicBezTo>
                    <a:pt x="77469" y="24883"/>
                    <a:pt x="65731" y="20658"/>
                    <a:pt x="51176" y="20658"/>
                  </a:cubicBezTo>
                  <a:lnTo>
                    <a:pt x="24884" y="20658"/>
                  </a:lnTo>
                  <a:lnTo>
                    <a:pt x="24884" y="112211"/>
                  </a:lnTo>
                  <a:lnTo>
                    <a:pt x="52115" y="112211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35" name="Forme libre : forme 34">
              <a:extLst>
                <a:ext uri="{FF2B5EF4-FFF2-40B4-BE49-F238E27FC236}">
                  <a16:creationId xmlns:a16="http://schemas.microsoft.com/office/drawing/2014/main" id="{51A4971F-970E-D35B-8DDB-40A0492F581C}"/>
                </a:ext>
              </a:extLst>
            </xdr:cNvPr>
            <xdr:cNvSpPr/>
          </xdr:nvSpPr>
          <xdr:spPr>
            <a:xfrm>
              <a:off x="6399634" y="6965830"/>
              <a:ext cx="86389" cy="131460"/>
            </a:xfrm>
            <a:custGeom>
              <a:avLst/>
              <a:gdLst>
                <a:gd name="connsiteX0" fmla="*/ 84981 w 86389"/>
                <a:gd name="connsiteY0" fmla="*/ 939 h 131460"/>
                <a:gd name="connsiteX1" fmla="*/ 84981 w 86389"/>
                <a:gd name="connsiteY1" fmla="*/ 20658 h 131460"/>
                <a:gd name="connsiteX2" fmla="*/ 25354 w 86389"/>
                <a:gd name="connsiteY2" fmla="*/ 20658 h 131460"/>
                <a:gd name="connsiteX3" fmla="*/ 25354 w 86389"/>
                <a:gd name="connsiteY3" fmla="*/ 54931 h 131460"/>
                <a:gd name="connsiteX4" fmla="*/ 82164 w 86389"/>
                <a:gd name="connsiteY4" fmla="*/ 54931 h 131460"/>
                <a:gd name="connsiteX5" fmla="*/ 82164 w 86389"/>
                <a:gd name="connsiteY5" fmla="*/ 74650 h 131460"/>
                <a:gd name="connsiteX6" fmla="*/ 25354 w 86389"/>
                <a:gd name="connsiteY6" fmla="*/ 74650 h 131460"/>
                <a:gd name="connsiteX7" fmla="*/ 25354 w 86389"/>
                <a:gd name="connsiteY7" fmla="*/ 111741 h 131460"/>
                <a:gd name="connsiteX8" fmla="*/ 86390 w 86389"/>
                <a:gd name="connsiteY8" fmla="*/ 111741 h 131460"/>
                <a:gd name="connsiteX9" fmla="*/ 86390 w 86389"/>
                <a:gd name="connsiteY9" fmla="*/ 131460 h 131460"/>
                <a:gd name="connsiteX10" fmla="*/ 0 w 86389"/>
                <a:gd name="connsiteY10" fmla="*/ 131460 h 131460"/>
                <a:gd name="connsiteX11" fmla="*/ 0 w 86389"/>
                <a:gd name="connsiteY11" fmla="*/ 0 h 131460"/>
                <a:gd name="connsiteX12" fmla="*/ 84981 w 86389"/>
                <a:gd name="connsiteY12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</a:cxnLst>
              <a:rect l="l" t="t" r="r" b="b"/>
              <a:pathLst>
                <a:path w="86389" h="131460">
                  <a:moveTo>
                    <a:pt x="84981" y="939"/>
                  </a:moveTo>
                  <a:lnTo>
                    <a:pt x="84981" y="20658"/>
                  </a:lnTo>
                  <a:lnTo>
                    <a:pt x="25354" y="20658"/>
                  </a:lnTo>
                  <a:lnTo>
                    <a:pt x="25354" y="54931"/>
                  </a:lnTo>
                  <a:lnTo>
                    <a:pt x="82164" y="54931"/>
                  </a:lnTo>
                  <a:lnTo>
                    <a:pt x="82164" y="74650"/>
                  </a:lnTo>
                  <a:lnTo>
                    <a:pt x="25354" y="74650"/>
                  </a:lnTo>
                  <a:lnTo>
                    <a:pt x="25354" y="111741"/>
                  </a:lnTo>
                  <a:lnTo>
                    <a:pt x="86390" y="111741"/>
                  </a:lnTo>
                  <a:lnTo>
                    <a:pt x="86390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84981" y="0"/>
                  </a:lnTo>
                  <a:close/>
                </a:path>
              </a:pathLst>
            </a:custGeom>
            <a:solidFill>
              <a:srgbClr val="263864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</xdr:grpSp>
      <xdr:grpSp>
        <xdr:nvGrpSpPr>
          <xdr:cNvPr id="11" name="Graphique 5">
            <a:extLst>
              <a:ext uri="{FF2B5EF4-FFF2-40B4-BE49-F238E27FC236}">
                <a16:creationId xmlns:a16="http://schemas.microsoft.com/office/drawing/2014/main" id="{39B85F1A-520A-813D-9419-FC312DC2F3A9}"/>
              </a:ext>
            </a:extLst>
          </xdr:cNvPr>
          <xdr:cNvGrpSpPr/>
        </xdr:nvGrpSpPr>
        <xdr:grpSpPr>
          <a:xfrm>
            <a:off x="4829180" y="5058552"/>
            <a:ext cx="941363" cy="175124"/>
            <a:chOff x="6594480" y="6925452"/>
            <a:chExt cx="941363" cy="175124"/>
          </a:xfrm>
          <a:solidFill>
            <a:srgbClr val="010202"/>
          </a:solidFill>
        </xdr:grpSpPr>
        <xdr:sp macro="" textlink="">
          <xdr:nvSpPr>
            <xdr:cNvPr id="22" name="Forme libre : forme 21">
              <a:extLst>
                <a:ext uri="{FF2B5EF4-FFF2-40B4-BE49-F238E27FC236}">
                  <a16:creationId xmlns:a16="http://schemas.microsoft.com/office/drawing/2014/main" id="{50199CEB-3551-E161-D0B6-5A892284FFDC}"/>
                </a:ext>
              </a:extLst>
            </xdr:cNvPr>
            <xdr:cNvSpPr/>
          </xdr:nvSpPr>
          <xdr:spPr>
            <a:xfrm>
              <a:off x="6594480" y="6966768"/>
              <a:ext cx="107517" cy="131929"/>
            </a:xfrm>
            <a:custGeom>
              <a:avLst/>
              <a:gdLst>
                <a:gd name="connsiteX0" fmla="*/ 47420 w 107517"/>
                <a:gd name="connsiteY0" fmla="*/ 0 h 131929"/>
                <a:gd name="connsiteX1" fmla="*/ 77469 w 107517"/>
                <a:gd name="connsiteY1" fmla="*/ 10329 h 131929"/>
                <a:gd name="connsiteX2" fmla="*/ 89207 w 107517"/>
                <a:gd name="connsiteY2" fmla="*/ 37091 h 131929"/>
                <a:gd name="connsiteX3" fmla="*/ 83572 w 107517"/>
                <a:gd name="connsiteY3" fmla="*/ 56810 h 131929"/>
                <a:gd name="connsiteX4" fmla="*/ 66201 w 107517"/>
                <a:gd name="connsiteY4" fmla="*/ 69956 h 131929"/>
                <a:gd name="connsiteX5" fmla="*/ 77469 w 107517"/>
                <a:gd name="connsiteY5" fmla="*/ 79346 h 131929"/>
                <a:gd name="connsiteX6" fmla="*/ 89676 w 107517"/>
                <a:gd name="connsiteY6" fmla="*/ 99065 h 131929"/>
                <a:gd name="connsiteX7" fmla="*/ 107517 w 107517"/>
                <a:gd name="connsiteY7" fmla="*/ 131930 h 131929"/>
                <a:gd name="connsiteX8" fmla="*/ 79347 w 107517"/>
                <a:gd name="connsiteY8" fmla="*/ 131930 h 131929"/>
                <a:gd name="connsiteX9" fmla="*/ 71365 w 107517"/>
                <a:gd name="connsiteY9" fmla="*/ 118314 h 131929"/>
                <a:gd name="connsiteX10" fmla="*/ 55402 w 107517"/>
                <a:gd name="connsiteY10" fmla="*/ 90144 h 131929"/>
                <a:gd name="connsiteX11" fmla="*/ 45542 w 107517"/>
                <a:gd name="connsiteY11" fmla="*/ 79815 h 131929"/>
                <a:gd name="connsiteX12" fmla="*/ 34744 w 107517"/>
                <a:gd name="connsiteY12" fmla="*/ 76529 h 131929"/>
                <a:gd name="connsiteX13" fmla="*/ 25354 w 107517"/>
                <a:gd name="connsiteY13" fmla="*/ 76529 h 131929"/>
                <a:gd name="connsiteX14" fmla="*/ 25354 w 107517"/>
                <a:gd name="connsiteY14" fmla="*/ 131930 h 131929"/>
                <a:gd name="connsiteX15" fmla="*/ 0 w 107517"/>
                <a:gd name="connsiteY15" fmla="*/ 131930 h 131929"/>
                <a:gd name="connsiteX16" fmla="*/ 0 w 107517"/>
                <a:gd name="connsiteY16" fmla="*/ 470 h 131929"/>
                <a:gd name="connsiteX17" fmla="*/ 47420 w 107517"/>
                <a:gd name="connsiteY17" fmla="*/ 470 h 131929"/>
                <a:gd name="connsiteX18" fmla="*/ 41786 w 107517"/>
                <a:gd name="connsiteY18" fmla="*/ 56340 h 131929"/>
                <a:gd name="connsiteX19" fmla="*/ 57280 w 107517"/>
                <a:gd name="connsiteY19" fmla="*/ 51176 h 131929"/>
                <a:gd name="connsiteX20" fmla="*/ 62914 w 107517"/>
                <a:gd name="connsiteY20" fmla="*/ 37560 h 131929"/>
                <a:gd name="connsiteX21" fmla="*/ 57280 w 107517"/>
                <a:gd name="connsiteY21" fmla="*/ 23945 h 131929"/>
                <a:gd name="connsiteX22" fmla="*/ 41317 w 107517"/>
                <a:gd name="connsiteY22" fmla="*/ 19250 h 131929"/>
                <a:gd name="connsiteX23" fmla="*/ 25823 w 107517"/>
                <a:gd name="connsiteY23" fmla="*/ 19250 h 131929"/>
                <a:gd name="connsiteX24" fmla="*/ 25823 w 107517"/>
                <a:gd name="connsiteY24" fmla="*/ 55871 h 131929"/>
                <a:gd name="connsiteX25" fmla="*/ 41786 w 107517"/>
                <a:gd name="connsiteY25" fmla="*/ 55871 h 13192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  <a:cxn ang="0">
                  <a:pos x="connsiteX24" y="connsiteY24"/>
                </a:cxn>
                <a:cxn ang="0">
                  <a:pos x="connsiteX25" y="connsiteY25"/>
                </a:cxn>
              </a:cxnLst>
              <a:rect l="l" t="t" r="r" b="b"/>
              <a:pathLst>
                <a:path w="107517" h="131929">
                  <a:moveTo>
                    <a:pt x="47420" y="0"/>
                  </a:moveTo>
                  <a:cubicBezTo>
                    <a:pt x="59628" y="0"/>
                    <a:pt x="69957" y="3287"/>
                    <a:pt x="77469" y="10329"/>
                  </a:cubicBezTo>
                  <a:cubicBezTo>
                    <a:pt x="85451" y="17372"/>
                    <a:pt x="89207" y="26292"/>
                    <a:pt x="89207" y="37091"/>
                  </a:cubicBezTo>
                  <a:cubicBezTo>
                    <a:pt x="89207" y="44603"/>
                    <a:pt x="87328" y="51176"/>
                    <a:pt x="83572" y="56810"/>
                  </a:cubicBezTo>
                  <a:cubicBezTo>
                    <a:pt x="79816" y="62444"/>
                    <a:pt x="74182" y="66669"/>
                    <a:pt x="66201" y="69956"/>
                  </a:cubicBezTo>
                  <a:cubicBezTo>
                    <a:pt x="70426" y="72303"/>
                    <a:pt x="74182" y="75120"/>
                    <a:pt x="77469" y="79346"/>
                  </a:cubicBezTo>
                  <a:cubicBezTo>
                    <a:pt x="80755" y="83102"/>
                    <a:pt x="84981" y="89675"/>
                    <a:pt x="89676" y="99065"/>
                  </a:cubicBezTo>
                  <a:cubicBezTo>
                    <a:pt x="97658" y="115028"/>
                    <a:pt x="103761" y="125826"/>
                    <a:pt x="107517" y="131930"/>
                  </a:cubicBezTo>
                  <a:lnTo>
                    <a:pt x="79347" y="131930"/>
                  </a:lnTo>
                  <a:cubicBezTo>
                    <a:pt x="77469" y="129113"/>
                    <a:pt x="74652" y="124418"/>
                    <a:pt x="71365" y="118314"/>
                  </a:cubicBezTo>
                  <a:cubicBezTo>
                    <a:pt x="64323" y="104229"/>
                    <a:pt x="58689" y="94839"/>
                    <a:pt x="55402" y="90144"/>
                  </a:cubicBezTo>
                  <a:cubicBezTo>
                    <a:pt x="52115" y="85449"/>
                    <a:pt x="48829" y="81693"/>
                    <a:pt x="45542" y="79815"/>
                  </a:cubicBezTo>
                  <a:cubicBezTo>
                    <a:pt x="42256" y="77937"/>
                    <a:pt x="38969" y="76529"/>
                    <a:pt x="34744" y="76529"/>
                  </a:cubicBezTo>
                  <a:lnTo>
                    <a:pt x="25354" y="76529"/>
                  </a:lnTo>
                  <a:lnTo>
                    <a:pt x="25354" y="131930"/>
                  </a:lnTo>
                  <a:lnTo>
                    <a:pt x="0" y="131930"/>
                  </a:lnTo>
                  <a:lnTo>
                    <a:pt x="0" y="470"/>
                  </a:lnTo>
                  <a:lnTo>
                    <a:pt x="47420" y="470"/>
                  </a:lnTo>
                  <a:close/>
                  <a:moveTo>
                    <a:pt x="41786" y="56340"/>
                  </a:moveTo>
                  <a:cubicBezTo>
                    <a:pt x="48359" y="56340"/>
                    <a:pt x="53524" y="54462"/>
                    <a:pt x="57280" y="51176"/>
                  </a:cubicBezTo>
                  <a:cubicBezTo>
                    <a:pt x="61036" y="47889"/>
                    <a:pt x="62914" y="43194"/>
                    <a:pt x="62914" y="37560"/>
                  </a:cubicBezTo>
                  <a:cubicBezTo>
                    <a:pt x="62914" y="31457"/>
                    <a:pt x="61036" y="27231"/>
                    <a:pt x="57280" y="23945"/>
                  </a:cubicBezTo>
                  <a:cubicBezTo>
                    <a:pt x="53524" y="20658"/>
                    <a:pt x="48359" y="19250"/>
                    <a:pt x="41317" y="19250"/>
                  </a:cubicBezTo>
                  <a:lnTo>
                    <a:pt x="25823" y="19250"/>
                  </a:lnTo>
                  <a:lnTo>
                    <a:pt x="25823" y="55871"/>
                  </a:lnTo>
                  <a:lnTo>
                    <a:pt x="41786" y="55871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3" name="Forme libre : forme 22">
              <a:extLst>
                <a:ext uri="{FF2B5EF4-FFF2-40B4-BE49-F238E27FC236}">
                  <a16:creationId xmlns:a16="http://schemas.microsoft.com/office/drawing/2014/main" id="{63A045D9-1651-9C88-A35D-A5127174F1BE}"/>
                </a:ext>
              </a:extLst>
            </xdr:cNvPr>
            <xdr:cNvSpPr/>
          </xdr:nvSpPr>
          <xdr:spPr>
            <a:xfrm>
              <a:off x="6723125" y="6925452"/>
              <a:ext cx="86389" cy="171837"/>
            </a:xfrm>
            <a:custGeom>
              <a:avLst/>
              <a:gdLst>
                <a:gd name="connsiteX0" fmla="*/ 84981 w 86389"/>
                <a:gd name="connsiteY0" fmla="*/ 41316 h 171837"/>
                <a:gd name="connsiteX1" fmla="*/ 84981 w 86389"/>
                <a:gd name="connsiteY1" fmla="*/ 61035 h 171837"/>
                <a:gd name="connsiteX2" fmla="*/ 25353 w 86389"/>
                <a:gd name="connsiteY2" fmla="*/ 61035 h 171837"/>
                <a:gd name="connsiteX3" fmla="*/ 25353 w 86389"/>
                <a:gd name="connsiteY3" fmla="*/ 95309 h 171837"/>
                <a:gd name="connsiteX4" fmla="*/ 82164 w 86389"/>
                <a:gd name="connsiteY4" fmla="*/ 95309 h 171837"/>
                <a:gd name="connsiteX5" fmla="*/ 82164 w 86389"/>
                <a:gd name="connsiteY5" fmla="*/ 115028 h 171837"/>
                <a:gd name="connsiteX6" fmla="*/ 25353 w 86389"/>
                <a:gd name="connsiteY6" fmla="*/ 115028 h 171837"/>
                <a:gd name="connsiteX7" fmla="*/ 25353 w 86389"/>
                <a:gd name="connsiteY7" fmla="*/ 152118 h 171837"/>
                <a:gd name="connsiteX8" fmla="*/ 86389 w 86389"/>
                <a:gd name="connsiteY8" fmla="*/ 152118 h 171837"/>
                <a:gd name="connsiteX9" fmla="*/ 86389 w 86389"/>
                <a:gd name="connsiteY9" fmla="*/ 171837 h 171837"/>
                <a:gd name="connsiteX10" fmla="*/ 0 w 86389"/>
                <a:gd name="connsiteY10" fmla="*/ 171837 h 171837"/>
                <a:gd name="connsiteX11" fmla="*/ 0 w 86389"/>
                <a:gd name="connsiteY11" fmla="*/ 40377 h 171837"/>
                <a:gd name="connsiteX12" fmla="*/ 84981 w 86389"/>
                <a:gd name="connsiteY12" fmla="*/ 40377 h 171837"/>
                <a:gd name="connsiteX13" fmla="*/ 73243 w 86389"/>
                <a:gd name="connsiteY13" fmla="*/ 0 h 171837"/>
                <a:gd name="connsiteX14" fmla="*/ 38030 w 86389"/>
                <a:gd name="connsiteY14" fmla="*/ 32396 h 171837"/>
                <a:gd name="connsiteX15" fmla="*/ 23945 w 86389"/>
                <a:gd name="connsiteY15" fmla="*/ 32396 h 171837"/>
                <a:gd name="connsiteX16" fmla="*/ 41786 w 86389"/>
                <a:gd name="connsiteY16" fmla="*/ 0 h 171837"/>
                <a:gd name="connsiteX17" fmla="*/ 73243 w 86389"/>
                <a:gd name="connsiteY17" fmla="*/ 0 h 17183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</a:cxnLst>
              <a:rect l="l" t="t" r="r" b="b"/>
              <a:pathLst>
                <a:path w="86389" h="171837">
                  <a:moveTo>
                    <a:pt x="84981" y="41316"/>
                  </a:moveTo>
                  <a:lnTo>
                    <a:pt x="84981" y="61035"/>
                  </a:lnTo>
                  <a:lnTo>
                    <a:pt x="25353" y="61035"/>
                  </a:lnTo>
                  <a:lnTo>
                    <a:pt x="25353" y="95309"/>
                  </a:lnTo>
                  <a:lnTo>
                    <a:pt x="82164" y="95309"/>
                  </a:lnTo>
                  <a:lnTo>
                    <a:pt x="82164" y="115028"/>
                  </a:lnTo>
                  <a:lnTo>
                    <a:pt x="25353" y="115028"/>
                  </a:lnTo>
                  <a:lnTo>
                    <a:pt x="25353" y="152118"/>
                  </a:lnTo>
                  <a:lnTo>
                    <a:pt x="86389" y="152118"/>
                  </a:lnTo>
                  <a:lnTo>
                    <a:pt x="86389" y="171837"/>
                  </a:lnTo>
                  <a:lnTo>
                    <a:pt x="0" y="171837"/>
                  </a:lnTo>
                  <a:lnTo>
                    <a:pt x="0" y="40377"/>
                  </a:lnTo>
                  <a:lnTo>
                    <a:pt x="84981" y="40377"/>
                  </a:lnTo>
                  <a:close/>
                  <a:moveTo>
                    <a:pt x="73243" y="0"/>
                  </a:moveTo>
                  <a:lnTo>
                    <a:pt x="38030" y="32396"/>
                  </a:lnTo>
                  <a:lnTo>
                    <a:pt x="23945" y="32396"/>
                  </a:lnTo>
                  <a:lnTo>
                    <a:pt x="41786" y="0"/>
                  </a:lnTo>
                  <a:lnTo>
                    <a:pt x="73243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4" name="Forme libre : forme 23">
              <a:extLst>
                <a:ext uri="{FF2B5EF4-FFF2-40B4-BE49-F238E27FC236}">
                  <a16:creationId xmlns:a16="http://schemas.microsoft.com/office/drawing/2014/main" id="{1DDF5574-8F19-7B8F-DFDB-5ABE83D3E61A}"/>
                </a:ext>
              </a:extLst>
            </xdr:cNvPr>
            <xdr:cNvSpPr/>
          </xdr:nvSpPr>
          <xdr:spPr>
            <a:xfrm>
              <a:off x="6837685" y="6965830"/>
              <a:ext cx="86389" cy="131460"/>
            </a:xfrm>
            <a:custGeom>
              <a:avLst/>
              <a:gdLst>
                <a:gd name="connsiteX0" fmla="*/ 84981 w 86389"/>
                <a:gd name="connsiteY0" fmla="*/ 939 h 131460"/>
                <a:gd name="connsiteX1" fmla="*/ 84981 w 86389"/>
                <a:gd name="connsiteY1" fmla="*/ 20658 h 131460"/>
                <a:gd name="connsiteX2" fmla="*/ 25354 w 86389"/>
                <a:gd name="connsiteY2" fmla="*/ 20658 h 131460"/>
                <a:gd name="connsiteX3" fmla="*/ 25354 w 86389"/>
                <a:gd name="connsiteY3" fmla="*/ 54931 h 131460"/>
                <a:gd name="connsiteX4" fmla="*/ 82164 w 86389"/>
                <a:gd name="connsiteY4" fmla="*/ 54931 h 131460"/>
                <a:gd name="connsiteX5" fmla="*/ 82164 w 86389"/>
                <a:gd name="connsiteY5" fmla="*/ 74650 h 131460"/>
                <a:gd name="connsiteX6" fmla="*/ 25354 w 86389"/>
                <a:gd name="connsiteY6" fmla="*/ 74650 h 131460"/>
                <a:gd name="connsiteX7" fmla="*/ 25354 w 86389"/>
                <a:gd name="connsiteY7" fmla="*/ 111741 h 131460"/>
                <a:gd name="connsiteX8" fmla="*/ 86390 w 86389"/>
                <a:gd name="connsiteY8" fmla="*/ 111741 h 131460"/>
                <a:gd name="connsiteX9" fmla="*/ 86390 w 86389"/>
                <a:gd name="connsiteY9" fmla="*/ 131460 h 131460"/>
                <a:gd name="connsiteX10" fmla="*/ 0 w 86389"/>
                <a:gd name="connsiteY10" fmla="*/ 131460 h 131460"/>
                <a:gd name="connsiteX11" fmla="*/ 0 w 86389"/>
                <a:gd name="connsiteY11" fmla="*/ 0 h 131460"/>
                <a:gd name="connsiteX12" fmla="*/ 84981 w 86389"/>
                <a:gd name="connsiteY12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</a:cxnLst>
              <a:rect l="l" t="t" r="r" b="b"/>
              <a:pathLst>
                <a:path w="86389" h="131460">
                  <a:moveTo>
                    <a:pt x="84981" y="939"/>
                  </a:moveTo>
                  <a:lnTo>
                    <a:pt x="84981" y="20658"/>
                  </a:lnTo>
                  <a:lnTo>
                    <a:pt x="25354" y="20658"/>
                  </a:lnTo>
                  <a:lnTo>
                    <a:pt x="25354" y="54931"/>
                  </a:lnTo>
                  <a:lnTo>
                    <a:pt x="82164" y="54931"/>
                  </a:lnTo>
                  <a:lnTo>
                    <a:pt x="82164" y="74650"/>
                  </a:lnTo>
                  <a:lnTo>
                    <a:pt x="25354" y="74650"/>
                  </a:lnTo>
                  <a:lnTo>
                    <a:pt x="25354" y="111741"/>
                  </a:lnTo>
                  <a:lnTo>
                    <a:pt x="86390" y="111741"/>
                  </a:lnTo>
                  <a:lnTo>
                    <a:pt x="86390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84981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5" name="Forme libre : forme 24">
              <a:extLst>
                <a:ext uri="{FF2B5EF4-FFF2-40B4-BE49-F238E27FC236}">
                  <a16:creationId xmlns:a16="http://schemas.microsoft.com/office/drawing/2014/main" id="{5B4EF29D-7B4B-51B7-339A-3C94480CF518}"/>
                </a:ext>
              </a:extLst>
            </xdr:cNvPr>
            <xdr:cNvSpPr/>
          </xdr:nvSpPr>
          <xdr:spPr>
            <a:xfrm>
              <a:off x="6951776" y="6966768"/>
              <a:ext cx="132401" cy="131460"/>
            </a:xfrm>
            <a:custGeom>
              <a:avLst/>
              <a:gdLst>
                <a:gd name="connsiteX0" fmla="*/ 23475 w 132401"/>
                <a:gd name="connsiteY0" fmla="*/ 0 h 131460"/>
                <a:gd name="connsiteX1" fmla="*/ 66670 w 132401"/>
                <a:gd name="connsiteY1" fmla="*/ 51645 h 131460"/>
                <a:gd name="connsiteX2" fmla="*/ 109865 w 132401"/>
                <a:gd name="connsiteY2" fmla="*/ 0 h 131460"/>
                <a:gd name="connsiteX3" fmla="*/ 132401 w 132401"/>
                <a:gd name="connsiteY3" fmla="*/ 0 h 131460"/>
                <a:gd name="connsiteX4" fmla="*/ 132401 w 132401"/>
                <a:gd name="connsiteY4" fmla="*/ 131460 h 131460"/>
                <a:gd name="connsiteX5" fmla="*/ 107048 w 132401"/>
                <a:gd name="connsiteY5" fmla="*/ 131460 h 131460"/>
                <a:gd name="connsiteX6" fmla="*/ 107048 w 132401"/>
                <a:gd name="connsiteY6" fmla="*/ 39438 h 131460"/>
                <a:gd name="connsiteX7" fmla="*/ 106109 w 132401"/>
                <a:gd name="connsiteY7" fmla="*/ 39438 h 131460"/>
                <a:gd name="connsiteX8" fmla="*/ 68079 w 132401"/>
                <a:gd name="connsiteY8" fmla="*/ 85449 h 131460"/>
                <a:gd name="connsiteX9" fmla="*/ 64323 w 132401"/>
                <a:gd name="connsiteY9" fmla="*/ 85449 h 131460"/>
                <a:gd name="connsiteX10" fmla="*/ 26293 w 132401"/>
                <a:gd name="connsiteY10" fmla="*/ 39438 h 131460"/>
                <a:gd name="connsiteX11" fmla="*/ 25354 w 132401"/>
                <a:gd name="connsiteY11" fmla="*/ 39438 h 131460"/>
                <a:gd name="connsiteX12" fmla="*/ 25354 w 132401"/>
                <a:gd name="connsiteY12" fmla="*/ 131460 h 131460"/>
                <a:gd name="connsiteX13" fmla="*/ 0 w 132401"/>
                <a:gd name="connsiteY13" fmla="*/ 131460 h 131460"/>
                <a:gd name="connsiteX14" fmla="*/ 0 w 132401"/>
                <a:gd name="connsiteY14" fmla="*/ 0 h 131460"/>
                <a:gd name="connsiteX15" fmla="*/ 23475 w 132401"/>
                <a:gd name="connsiteY15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</a:cxnLst>
              <a:rect l="l" t="t" r="r" b="b"/>
              <a:pathLst>
                <a:path w="132401" h="131460">
                  <a:moveTo>
                    <a:pt x="23475" y="0"/>
                  </a:moveTo>
                  <a:lnTo>
                    <a:pt x="66670" y="51645"/>
                  </a:lnTo>
                  <a:lnTo>
                    <a:pt x="109865" y="0"/>
                  </a:lnTo>
                  <a:lnTo>
                    <a:pt x="132401" y="0"/>
                  </a:lnTo>
                  <a:lnTo>
                    <a:pt x="132401" y="131460"/>
                  </a:lnTo>
                  <a:lnTo>
                    <a:pt x="107048" y="131460"/>
                  </a:lnTo>
                  <a:lnTo>
                    <a:pt x="107048" y="39438"/>
                  </a:lnTo>
                  <a:lnTo>
                    <a:pt x="106109" y="39438"/>
                  </a:lnTo>
                  <a:lnTo>
                    <a:pt x="68079" y="85449"/>
                  </a:lnTo>
                  <a:lnTo>
                    <a:pt x="64323" y="85449"/>
                  </a:lnTo>
                  <a:lnTo>
                    <a:pt x="26293" y="39438"/>
                  </a:lnTo>
                  <a:lnTo>
                    <a:pt x="25354" y="39438"/>
                  </a:lnTo>
                  <a:lnTo>
                    <a:pt x="25354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23475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6" name="Forme libre : forme 25">
              <a:extLst>
                <a:ext uri="{FF2B5EF4-FFF2-40B4-BE49-F238E27FC236}">
                  <a16:creationId xmlns:a16="http://schemas.microsoft.com/office/drawing/2014/main" id="{0EC5AD6D-F5DC-F09E-2259-FF53D303B9BE}"/>
                </a:ext>
              </a:extLst>
            </xdr:cNvPr>
            <xdr:cNvSpPr/>
          </xdr:nvSpPr>
          <xdr:spPr>
            <a:xfrm>
              <a:off x="7117982" y="6966768"/>
              <a:ext cx="92023" cy="131460"/>
            </a:xfrm>
            <a:custGeom>
              <a:avLst/>
              <a:gdLst>
                <a:gd name="connsiteX0" fmla="*/ 50237 w 92023"/>
                <a:gd name="connsiteY0" fmla="*/ 0 h 131460"/>
                <a:gd name="connsiteX1" fmla="*/ 80286 w 92023"/>
                <a:gd name="connsiteY1" fmla="*/ 10799 h 131460"/>
                <a:gd name="connsiteX2" fmla="*/ 92023 w 92023"/>
                <a:gd name="connsiteY2" fmla="*/ 38499 h 131460"/>
                <a:gd name="connsiteX3" fmla="*/ 80286 w 92023"/>
                <a:gd name="connsiteY3" fmla="*/ 66200 h 131460"/>
                <a:gd name="connsiteX4" fmla="*/ 49768 w 92023"/>
                <a:gd name="connsiteY4" fmla="*/ 76529 h 131460"/>
                <a:gd name="connsiteX5" fmla="*/ 25354 w 92023"/>
                <a:gd name="connsiteY5" fmla="*/ 76529 h 131460"/>
                <a:gd name="connsiteX6" fmla="*/ 25354 w 92023"/>
                <a:gd name="connsiteY6" fmla="*/ 131460 h 131460"/>
                <a:gd name="connsiteX7" fmla="*/ 0 w 92023"/>
                <a:gd name="connsiteY7" fmla="*/ 131460 h 131460"/>
                <a:gd name="connsiteX8" fmla="*/ 0 w 92023"/>
                <a:gd name="connsiteY8" fmla="*/ 0 h 131460"/>
                <a:gd name="connsiteX9" fmla="*/ 50237 w 92023"/>
                <a:gd name="connsiteY9" fmla="*/ 0 h 131460"/>
                <a:gd name="connsiteX10" fmla="*/ 44134 w 92023"/>
                <a:gd name="connsiteY10" fmla="*/ 56340 h 131460"/>
                <a:gd name="connsiteX11" fmla="*/ 60097 w 92023"/>
                <a:gd name="connsiteY11" fmla="*/ 51645 h 131460"/>
                <a:gd name="connsiteX12" fmla="*/ 65731 w 92023"/>
                <a:gd name="connsiteY12" fmla="*/ 38030 h 131460"/>
                <a:gd name="connsiteX13" fmla="*/ 42256 w 92023"/>
                <a:gd name="connsiteY13" fmla="*/ 19719 h 131460"/>
                <a:gd name="connsiteX14" fmla="*/ 24884 w 92023"/>
                <a:gd name="connsiteY14" fmla="*/ 19719 h 131460"/>
                <a:gd name="connsiteX15" fmla="*/ 24884 w 92023"/>
                <a:gd name="connsiteY15" fmla="*/ 56340 h 131460"/>
                <a:gd name="connsiteX16" fmla="*/ 44134 w 92023"/>
                <a:gd name="connsiteY16" fmla="*/ 5634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</a:cxnLst>
              <a:rect l="l" t="t" r="r" b="b"/>
              <a:pathLst>
                <a:path w="92023" h="131460">
                  <a:moveTo>
                    <a:pt x="50237" y="0"/>
                  </a:moveTo>
                  <a:cubicBezTo>
                    <a:pt x="62445" y="0"/>
                    <a:pt x="72304" y="3756"/>
                    <a:pt x="80286" y="10799"/>
                  </a:cubicBezTo>
                  <a:cubicBezTo>
                    <a:pt x="87798" y="17841"/>
                    <a:pt x="92023" y="27231"/>
                    <a:pt x="92023" y="38499"/>
                  </a:cubicBezTo>
                  <a:cubicBezTo>
                    <a:pt x="92023" y="49767"/>
                    <a:pt x="88267" y="59157"/>
                    <a:pt x="80286" y="66200"/>
                  </a:cubicBezTo>
                  <a:cubicBezTo>
                    <a:pt x="72304" y="73242"/>
                    <a:pt x="62445" y="76529"/>
                    <a:pt x="49768" y="76529"/>
                  </a:cubicBezTo>
                  <a:lnTo>
                    <a:pt x="25354" y="76529"/>
                  </a:lnTo>
                  <a:lnTo>
                    <a:pt x="25354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50237" y="0"/>
                  </a:lnTo>
                  <a:close/>
                  <a:moveTo>
                    <a:pt x="44134" y="56340"/>
                  </a:moveTo>
                  <a:cubicBezTo>
                    <a:pt x="50707" y="56340"/>
                    <a:pt x="56341" y="54932"/>
                    <a:pt x="60097" y="51645"/>
                  </a:cubicBezTo>
                  <a:cubicBezTo>
                    <a:pt x="63853" y="48359"/>
                    <a:pt x="65731" y="44133"/>
                    <a:pt x="65731" y="38030"/>
                  </a:cubicBezTo>
                  <a:cubicBezTo>
                    <a:pt x="65731" y="25823"/>
                    <a:pt x="57749" y="19719"/>
                    <a:pt x="42256" y="19719"/>
                  </a:cubicBezTo>
                  <a:lnTo>
                    <a:pt x="24884" y="19719"/>
                  </a:lnTo>
                  <a:lnTo>
                    <a:pt x="24884" y="56340"/>
                  </a:lnTo>
                  <a:lnTo>
                    <a:pt x="44134" y="5634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7" name="Forme libre : forme 26">
              <a:extLst>
                <a:ext uri="{FF2B5EF4-FFF2-40B4-BE49-F238E27FC236}">
                  <a16:creationId xmlns:a16="http://schemas.microsoft.com/office/drawing/2014/main" id="{926EF317-6685-F655-7762-2D21B5A78111}"/>
                </a:ext>
              </a:extLst>
            </xdr:cNvPr>
            <xdr:cNvSpPr/>
          </xdr:nvSpPr>
          <xdr:spPr>
            <a:xfrm>
              <a:off x="7234889" y="6966299"/>
              <a:ext cx="89206" cy="131460"/>
            </a:xfrm>
            <a:custGeom>
              <a:avLst/>
              <a:gdLst>
                <a:gd name="connsiteX0" fmla="*/ 25353 w 89206"/>
                <a:gd name="connsiteY0" fmla="*/ 469 h 131460"/>
                <a:gd name="connsiteX1" fmla="*/ 25353 w 89206"/>
                <a:gd name="connsiteY1" fmla="*/ 111741 h 131460"/>
                <a:gd name="connsiteX2" fmla="*/ 89207 w 89206"/>
                <a:gd name="connsiteY2" fmla="*/ 111741 h 131460"/>
                <a:gd name="connsiteX3" fmla="*/ 89207 w 89206"/>
                <a:gd name="connsiteY3" fmla="*/ 131460 h 131460"/>
                <a:gd name="connsiteX4" fmla="*/ 0 w 89206"/>
                <a:gd name="connsiteY4" fmla="*/ 131460 h 131460"/>
                <a:gd name="connsiteX5" fmla="*/ 0 w 89206"/>
                <a:gd name="connsiteY5" fmla="*/ 0 h 131460"/>
                <a:gd name="connsiteX6" fmla="*/ 25353 w 89206"/>
                <a:gd name="connsiteY6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</a:cxnLst>
              <a:rect l="l" t="t" r="r" b="b"/>
              <a:pathLst>
                <a:path w="89206" h="131460">
                  <a:moveTo>
                    <a:pt x="25353" y="469"/>
                  </a:moveTo>
                  <a:lnTo>
                    <a:pt x="25353" y="111741"/>
                  </a:lnTo>
                  <a:lnTo>
                    <a:pt x="89207" y="111741"/>
                  </a:lnTo>
                  <a:lnTo>
                    <a:pt x="89207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25353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8" name="Forme libre : forme 27">
              <a:extLst>
                <a:ext uri="{FF2B5EF4-FFF2-40B4-BE49-F238E27FC236}">
                  <a16:creationId xmlns:a16="http://schemas.microsoft.com/office/drawing/2014/main" id="{E66117FC-C7E2-BF6D-6857-568E3814082D}"/>
                </a:ext>
              </a:extLst>
            </xdr:cNvPr>
            <xdr:cNvSpPr/>
          </xdr:nvSpPr>
          <xdr:spPr>
            <a:xfrm>
              <a:off x="7336772" y="6965360"/>
              <a:ext cx="144608" cy="135216"/>
            </a:xfrm>
            <a:custGeom>
              <a:avLst/>
              <a:gdLst>
                <a:gd name="connsiteX0" fmla="*/ 72304 w 144608"/>
                <a:gd name="connsiteY0" fmla="*/ 0 h 135216"/>
                <a:gd name="connsiteX1" fmla="*/ 108926 w 144608"/>
                <a:gd name="connsiteY1" fmla="*/ 8451 h 135216"/>
                <a:gd name="connsiteX2" fmla="*/ 134749 w 144608"/>
                <a:gd name="connsiteY2" fmla="*/ 32865 h 135216"/>
                <a:gd name="connsiteX3" fmla="*/ 144609 w 144608"/>
                <a:gd name="connsiteY3" fmla="*/ 67608 h 135216"/>
                <a:gd name="connsiteX4" fmla="*/ 135219 w 144608"/>
                <a:gd name="connsiteY4" fmla="*/ 101882 h 135216"/>
                <a:gd name="connsiteX5" fmla="*/ 109396 w 144608"/>
                <a:gd name="connsiteY5" fmla="*/ 126296 h 135216"/>
                <a:gd name="connsiteX6" fmla="*/ 72304 w 144608"/>
                <a:gd name="connsiteY6" fmla="*/ 135216 h 135216"/>
                <a:gd name="connsiteX7" fmla="*/ 35213 w 144608"/>
                <a:gd name="connsiteY7" fmla="*/ 126296 h 135216"/>
                <a:gd name="connsiteX8" fmla="*/ 9390 w 144608"/>
                <a:gd name="connsiteY8" fmla="*/ 101882 h 135216"/>
                <a:gd name="connsiteX9" fmla="*/ 0 w 144608"/>
                <a:gd name="connsiteY9" fmla="*/ 67608 h 135216"/>
                <a:gd name="connsiteX10" fmla="*/ 9390 w 144608"/>
                <a:gd name="connsiteY10" fmla="*/ 33804 h 135216"/>
                <a:gd name="connsiteX11" fmla="*/ 35213 w 144608"/>
                <a:gd name="connsiteY11" fmla="*/ 8921 h 135216"/>
                <a:gd name="connsiteX12" fmla="*/ 72304 w 144608"/>
                <a:gd name="connsiteY12" fmla="*/ 0 h 135216"/>
                <a:gd name="connsiteX13" fmla="*/ 26293 w 144608"/>
                <a:gd name="connsiteY13" fmla="*/ 67138 h 135216"/>
                <a:gd name="connsiteX14" fmla="*/ 32396 w 144608"/>
                <a:gd name="connsiteY14" fmla="*/ 90614 h 135216"/>
                <a:gd name="connsiteX15" fmla="*/ 48829 w 144608"/>
                <a:gd name="connsiteY15" fmla="*/ 106577 h 135216"/>
                <a:gd name="connsiteX16" fmla="*/ 72774 w 144608"/>
                <a:gd name="connsiteY16" fmla="*/ 112211 h 135216"/>
                <a:gd name="connsiteX17" fmla="*/ 106109 w 144608"/>
                <a:gd name="connsiteY17" fmla="*/ 99534 h 135216"/>
                <a:gd name="connsiteX18" fmla="*/ 119255 w 144608"/>
                <a:gd name="connsiteY18" fmla="*/ 66669 h 135216"/>
                <a:gd name="connsiteX19" fmla="*/ 113151 w 144608"/>
                <a:gd name="connsiteY19" fmla="*/ 43194 h 135216"/>
                <a:gd name="connsiteX20" fmla="*/ 96719 w 144608"/>
                <a:gd name="connsiteY20" fmla="*/ 26762 h 135216"/>
                <a:gd name="connsiteX21" fmla="*/ 72774 w 144608"/>
                <a:gd name="connsiteY21" fmla="*/ 21128 h 135216"/>
                <a:gd name="connsiteX22" fmla="*/ 48829 w 144608"/>
                <a:gd name="connsiteY22" fmla="*/ 26762 h 135216"/>
                <a:gd name="connsiteX23" fmla="*/ 32396 w 144608"/>
                <a:gd name="connsiteY23" fmla="*/ 42725 h 135216"/>
                <a:gd name="connsiteX24" fmla="*/ 26293 w 144608"/>
                <a:gd name="connsiteY24" fmla="*/ 67138 h 135216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  <a:cxn ang="0">
                  <a:pos x="connsiteX24" y="connsiteY24"/>
                </a:cxn>
              </a:cxnLst>
              <a:rect l="l" t="t" r="r" b="b"/>
              <a:pathLst>
                <a:path w="144608" h="135216">
                  <a:moveTo>
                    <a:pt x="72304" y="0"/>
                  </a:moveTo>
                  <a:cubicBezTo>
                    <a:pt x="85920" y="0"/>
                    <a:pt x="98127" y="2817"/>
                    <a:pt x="108926" y="8451"/>
                  </a:cubicBezTo>
                  <a:cubicBezTo>
                    <a:pt x="119725" y="14085"/>
                    <a:pt x="128645" y="22067"/>
                    <a:pt x="134749" y="32865"/>
                  </a:cubicBezTo>
                  <a:cubicBezTo>
                    <a:pt x="141322" y="43194"/>
                    <a:pt x="144609" y="54932"/>
                    <a:pt x="144609" y="67608"/>
                  </a:cubicBezTo>
                  <a:cubicBezTo>
                    <a:pt x="144609" y="79815"/>
                    <a:pt x="141322" y="91083"/>
                    <a:pt x="135219" y="101882"/>
                  </a:cubicBezTo>
                  <a:cubicBezTo>
                    <a:pt x="129115" y="112211"/>
                    <a:pt x="120194" y="120662"/>
                    <a:pt x="109396" y="126296"/>
                  </a:cubicBezTo>
                  <a:cubicBezTo>
                    <a:pt x="98597" y="131930"/>
                    <a:pt x="85920" y="135216"/>
                    <a:pt x="72304" y="135216"/>
                  </a:cubicBezTo>
                  <a:cubicBezTo>
                    <a:pt x="58689" y="135216"/>
                    <a:pt x="46481" y="132399"/>
                    <a:pt x="35213" y="126296"/>
                  </a:cubicBezTo>
                  <a:cubicBezTo>
                    <a:pt x="23945" y="120192"/>
                    <a:pt x="15494" y="112211"/>
                    <a:pt x="9390" y="101882"/>
                  </a:cubicBezTo>
                  <a:cubicBezTo>
                    <a:pt x="3287" y="91553"/>
                    <a:pt x="0" y="80285"/>
                    <a:pt x="0" y="67608"/>
                  </a:cubicBezTo>
                  <a:cubicBezTo>
                    <a:pt x="0" y="55401"/>
                    <a:pt x="3287" y="44133"/>
                    <a:pt x="9390" y="33804"/>
                  </a:cubicBezTo>
                  <a:cubicBezTo>
                    <a:pt x="15494" y="23006"/>
                    <a:pt x="23945" y="15024"/>
                    <a:pt x="35213" y="8921"/>
                  </a:cubicBezTo>
                  <a:cubicBezTo>
                    <a:pt x="45542" y="2817"/>
                    <a:pt x="58219" y="0"/>
                    <a:pt x="72304" y="0"/>
                  </a:cubicBezTo>
                  <a:close/>
                  <a:moveTo>
                    <a:pt x="26293" y="67138"/>
                  </a:moveTo>
                  <a:cubicBezTo>
                    <a:pt x="26293" y="76059"/>
                    <a:pt x="28170" y="83571"/>
                    <a:pt x="32396" y="90614"/>
                  </a:cubicBezTo>
                  <a:cubicBezTo>
                    <a:pt x="36622" y="97656"/>
                    <a:pt x="41786" y="102821"/>
                    <a:pt x="48829" y="106577"/>
                  </a:cubicBezTo>
                  <a:cubicBezTo>
                    <a:pt x="55872" y="110333"/>
                    <a:pt x="63853" y="112211"/>
                    <a:pt x="72774" y="112211"/>
                  </a:cubicBezTo>
                  <a:cubicBezTo>
                    <a:pt x="86390" y="112211"/>
                    <a:pt x="97189" y="107985"/>
                    <a:pt x="106109" y="99534"/>
                  </a:cubicBezTo>
                  <a:cubicBezTo>
                    <a:pt x="114560" y="91083"/>
                    <a:pt x="119255" y="80285"/>
                    <a:pt x="119255" y="66669"/>
                  </a:cubicBezTo>
                  <a:cubicBezTo>
                    <a:pt x="119255" y="57748"/>
                    <a:pt x="117377" y="50237"/>
                    <a:pt x="113151" y="43194"/>
                  </a:cubicBezTo>
                  <a:cubicBezTo>
                    <a:pt x="109396" y="36152"/>
                    <a:pt x="103761" y="30987"/>
                    <a:pt x="96719" y="26762"/>
                  </a:cubicBezTo>
                  <a:cubicBezTo>
                    <a:pt x="89676" y="23006"/>
                    <a:pt x="81695" y="21128"/>
                    <a:pt x="72774" y="21128"/>
                  </a:cubicBezTo>
                  <a:cubicBezTo>
                    <a:pt x="63853" y="21128"/>
                    <a:pt x="55872" y="23006"/>
                    <a:pt x="48829" y="26762"/>
                  </a:cubicBezTo>
                  <a:cubicBezTo>
                    <a:pt x="41786" y="30518"/>
                    <a:pt x="36152" y="36152"/>
                    <a:pt x="32396" y="42725"/>
                  </a:cubicBezTo>
                  <a:cubicBezTo>
                    <a:pt x="28170" y="50706"/>
                    <a:pt x="26293" y="58688"/>
                    <a:pt x="26293" y="67138"/>
                  </a:cubicBez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  <xdr:sp macro="" textlink="">
          <xdr:nvSpPr>
            <xdr:cNvPr id="29" name="Forme libre : forme 28">
              <a:extLst>
                <a:ext uri="{FF2B5EF4-FFF2-40B4-BE49-F238E27FC236}">
                  <a16:creationId xmlns:a16="http://schemas.microsoft.com/office/drawing/2014/main" id="{84F1DFB4-ACA3-4263-2085-A315999D8E13}"/>
                </a:ext>
              </a:extLst>
            </xdr:cNvPr>
            <xdr:cNvSpPr/>
          </xdr:nvSpPr>
          <xdr:spPr>
            <a:xfrm>
              <a:off x="7510490" y="6966768"/>
              <a:ext cx="25353" cy="131460"/>
            </a:xfrm>
            <a:custGeom>
              <a:avLst/>
              <a:gdLst>
                <a:gd name="connsiteX0" fmla="*/ 25354 w 25353"/>
                <a:gd name="connsiteY0" fmla="*/ 0 h 131460"/>
                <a:gd name="connsiteX1" fmla="*/ 25354 w 25353"/>
                <a:gd name="connsiteY1" fmla="*/ 131460 h 131460"/>
                <a:gd name="connsiteX2" fmla="*/ 0 w 25353"/>
                <a:gd name="connsiteY2" fmla="*/ 131460 h 131460"/>
                <a:gd name="connsiteX3" fmla="*/ 0 w 25353"/>
                <a:gd name="connsiteY3" fmla="*/ 0 h 131460"/>
                <a:gd name="connsiteX4" fmla="*/ 25354 w 25353"/>
                <a:gd name="connsiteY4" fmla="*/ 0 h 13146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25353" h="131460">
                  <a:moveTo>
                    <a:pt x="25354" y="0"/>
                  </a:moveTo>
                  <a:lnTo>
                    <a:pt x="25354" y="131460"/>
                  </a:lnTo>
                  <a:lnTo>
                    <a:pt x="0" y="131460"/>
                  </a:lnTo>
                  <a:lnTo>
                    <a:pt x="0" y="0"/>
                  </a:lnTo>
                  <a:lnTo>
                    <a:pt x="25354" y="0"/>
                  </a:lnTo>
                  <a:close/>
                </a:path>
              </a:pathLst>
            </a:custGeom>
            <a:solidFill>
              <a:srgbClr val="010202"/>
            </a:solidFill>
            <a:ln w="2753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 b="1">
                <a:ln w="22225">
                  <a:solidFill>
                    <a:schemeClr val="accent6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</a:endParaRPr>
            </a:p>
          </xdr:txBody>
        </xdr:sp>
      </xdr:grpSp>
      <xdr:sp macro="" textlink="">
        <xdr:nvSpPr>
          <xdr:cNvPr id="19" name="Forme libre : forme 18">
            <a:extLst>
              <a:ext uri="{FF2B5EF4-FFF2-40B4-BE49-F238E27FC236}">
                <a16:creationId xmlns:a16="http://schemas.microsoft.com/office/drawing/2014/main" id="{7DCC8441-0A81-CE27-D662-8688D485B81A}"/>
              </a:ext>
            </a:extLst>
          </xdr:cNvPr>
          <xdr:cNvSpPr/>
        </xdr:nvSpPr>
        <xdr:spPr>
          <a:xfrm>
            <a:off x="7050423" y="4523322"/>
            <a:ext cx="348375" cy="696738"/>
          </a:xfrm>
          <a:custGeom>
            <a:avLst/>
            <a:gdLst>
              <a:gd name="connsiteX0" fmla="*/ 0 w 348375"/>
              <a:gd name="connsiteY0" fmla="*/ 0 h 696738"/>
              <a:gd name="connsiteX1" fmla="*/ 348375 w 348375"/>
              <a:gd name="connsiteY1" fmla="*/ 348369 h 696738"/>
              <a:gd name="connsiteX2" fmla="*/ 0 w 348375"/>
              <a:gd name="connsiteY2" fmla="*/ 696739 h 69673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348375" h="696738">
                <a:moveTo>
                  <a:pt x="0" y="0"/>
                </a:moveTo>
                <a:cubicBezTo>
                  <a:pt x="192498" y="0"/>
                  <a:pt x="348375" y="155874"/>
                  <a:pt x="348375" y="348369"/>
                </a:cubicBezTo>
                <a:cubicBezTo>
                  <a:pt x="348375" y="540864"/>
                  <a:pt x="192498" y="696739"/>
                  <a:pt x="0" y="696739"/>
                </a:cubicBezTo>
              </a:path>
            </a:pathLst>
          </a:custGeom>
          <a:noFill/>
          <a:ln w="28575" cap="flat">
            <a:solidFill>
              <a:srgbClr val="263864"/>
            </a:solidFill>
            <a:prstDash val="solid"/>
            <a:miter/>
          </a:ln>
        </xdr:spPr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 b="1">
              <a:ln w="22225">
                <a:solidFill>
                  <a:schemeClr val="accent6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endParaRPr>
          </a:p>
        </xdr:txBody>
      </xdr:sp>
      <xdr:sp macro="" textlink="">
        <xdr:nvSpPr>
          <xdr:cNvPr id="20" name="Forme libre : forme 19">
            <a:extLst>
              <a:ext uri="{FF2B5EF4-FFF2-40B4-BE49-F238E27FC236}">
                <a16:creationId xmlns:a16="http://schemas.microsoft.com/office/drawing/2014/main" id="{530C7459-DB35-256C-7D25-D60C07226102}"/>
              </a:ext>
            </a:extLst>
          </xdr:cNvPr>
          <xdr:cNvSpPr/>
        </xdr:nvSpPr>
        <xdr:spPr>
          <a:xfrm>
            <a:off x="3261023" y="4337400"/>
            <a:ext cx="1998226" cy="1067643"/>
          </a:xfrm>
          <a:custGeom>
            <a:avLst/>
            <a:gdLst>
              <a:gd name="connsiteX0" fmla="*/ 533831 w 1998226"/>
              <a:gd name="connsiteY0" fmla="*/ 0 h 1067643"/>
              <a:gd name="connsiteX1" fmla="*/ 0 w 1998226"/>
              <a:gd name="connsiteY1" fmla="*/ 533822 h 1067643"/>
              <a:gd name="connsiteX2" fmla="*/ 533831 w 1998226"/>
              <a:gd name="connsiteY2" fmla="*/ 1067644 h 1067643"/>
              <a:gd name="connsiteX3" fmla="*/ 1998226 w 1998226"/>
              <a:gd name="connsiteY3" fmla="*/ 1067644 h 106764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998226" h="1067643">
                <a:moveTo>
                  <a:pt x="533831" y="0"/>
                </a:moveTo>
                <a:cubicBezTo>
                  <a:pt x="238980" y="0"/>
                  <a:pt x="0" y="238976"/>
                  <a:pt x="0" y="533822"/>
                </a:cubicBezTo>
                <a:cubicBezTo>
                  <a:pt x="0" y="828668"/>
                  <a:pt x="238980" y="1067644"/>
                  <a:pt x="533831" y="1067644"/>
                </a:cubicBezTo>
                <a:lnTo>
                  <a:pt x="1998226" y="1067644"/>
                </a:lnTo>
              </a:path>
            </a:pathLst>
          </a:custGeom>
          <a:noFill/>
          <a:ln w="28575" cap="flat">
            <a:solidFill>
              <a:srgbClr val="263864"/>
            </a:solidFill>
            <a:prstDash val="solid"/>
            <a:miter/>
          </a:ln>
        </xdr:spPr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 b="1">
              <a:ln w="22225">
                <a:solidFill>
                  <a:schemeClr val="accent6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endParaRPr>
          </a:p>
        </xdr:txBody>
      </xdr:sp>
      <xdr:sp macro="" textlink="">
        <xdr:nvSpPr>
          <xdr:cNvPr id="21" name="Forme libre : forme 20">
            <a:extLst>
              <a:ext uri="{FF2B5EF4-FFF2-40B4-BE49-F238E27FC236}">
                <a16:creationId xmlns:a16="http://schemas.microsoft.com/office/drawing/2014/main" id="{48C6752C-473A-1310-A633-0C2EF14A7129}"/>
              </a:ext>
            </a:extLst>
          </xdr:cNvPr>
          <xdr:cNvSpPr/>
        </xdr:nvSpPr>
        <xdr:spPr>
          <a:xfrm>
            <a:off x="3449766" y="4522853"/>
            <a:ext cx="348375" cy="696738"/>
          </a:xfrm>
          <a:custGeom>
            <a:avLst/>
            <a:gdLst>
              <a:gd name="connsiteX0" fmla="*/ 348375 w 348375"/>
              <a:gd name="connsiteY0" fmla="*/ 696738 h 696738"/>
              <a:gd name="connsiteX1" fmla="*/ 0 w 348375"/>
              <a:gd name="connsiteY1" fmla="*/ 348369 h 696738"/>
              <a:gd name="connsiteX2" fmla="*/ 348375 w 348375"/>
              <a:gd name="connsiteY2" fmla="*/ 0 h 69673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348375" h="696738">
                <a:moveTo>
                  <a:pt x="348375" y="696738"/>
                </a:moveTo>
                <a:cubicBezTo>
                  <a:pt x="155877" y="696738"/>
                  <a:pt x="0" y="540864"/>
                  <a:pt x="0" y="348369"/>
                </a:cubicBezTo>
                <a:cubicBezTo>
                  <a:pt x="0" y="155874"/>
                  <a:pt x="155877" y="0"/>
                  <a:pt x="348375" y="0"/>
                </a:cubicBezTo>
              </a:path>
            </a:pathLst>
          </a:custGeom>
          <a:noFill/>
          <a:ln w="28575" cap="flat">
            <a:solidFill>
              <a:srgbClr val="263864"/>
            </a:solidFill>
            <a:prstDash val="solid"/>
            <a:miter/>
          </a:ln>
        </xdr:spPr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 b="1">
              <a:ln w="22225">
                <a:solidFill>
                  <a:schemeClr val="accent6"/>
                </a:solidFill>
                <a:prstDash val="solid"/>
              </a:ln>
              <a:solidFill>
                <a:srgbClr val="263864"/>
              </a:solidFill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ec25b327f8532e24/a%20Daily%20Pic/Factory/Materiel%20et%20emballages/R&#233;utilisation%20des%20verrines/ademe%20et%20Citeo/COPIL%20interm&#233;diaire/Mai%202022/Factures/AMI_Etat%20r&#233;capitulatif%20des%20d&#233;penses%20DAILY%20PIC%20V08%202022.xlsx?D74D7855" TargetMode="External"/><Relationship Id="rId1" Type="http://schemas.openxmlformats.org/officeDocument/2006/relationships/externalLinkPath" Target="file:///\\D74D7855\AMI_Etat%20r&#233;capitulatif%20des%20d&#233;penses%20DAILY%20PIC%20V08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TAT DES DEPENSES"/>
      <sheetName val="ATTESTATION MI PARCOURS"/>
      <sheetName val="Back office"/>
      <sheetName val="Feuil1"/>
    </sheetNames>
    <sheetDataSet>
      <sheetData sheetId="0"/>
      <sheetData sheetId="1"/>
      <sheetData sheetId="2">
        <row r="2">
          <cell r="A2" t="str">
            <v>AXE 1 : étude de faisabilité</v>
          </cell>
          <cell r="C2">
            <v>1</v>
          </cell>
        </row>
        <row r="3">
          <cell r="A3" t="str">
            <v>AXE 1 : étude R&amp;D</v>
          </cell>
          <cell r="C3">
            <v>2</v>
          </cell>
        </row>
        <row r="4">
          <cell r="A4" t="str">
            <v>AXE 1 : Diagnostic de dispositif existant</v>
          </cell>
          <cell r="C4">
            <v>3</v>
          </cell>
        </row>
        <row r="5">
          <cell r="A5" t="str">
            <v>AXE 1 : étude d'accompagnement /expé</v>
          </cell>
          <cell r="C5">
            <v>4</v>
          </cell>
        </row>
        <row r="6">
          <cell r="A6" t="str">
            <v>AXE 1 : étude d'éco-conception ou d'évaluation environnementale</v>
          </cell>
          <cell r="C6">
            <v>5</v>
          </cell>
        </row>
        <row r="7">
          <cell r="A7" t="str">
            <v>AXE2 : animation, coordination, sensibilisation</v>
          </cell>
          <cell r="C7">
            <v>6</v>
          </cell>
        </row>
        <row r="8">
          <cell r="A8" t="str">
            <v>AXE 3 : Investissement</v>
          </cell>
          <cell r="C8">
            <v>7</v>
          </cell>
        </row>
        <row r="9">
          <cell r="C9">
            <v>8</v>
          </cell>
        </row>
        <row r="10">
          <cell r="C10">
            <v>9</v>
          </cell>
        </row>
        <row r="11">
          <cell r="C11">
            <v>10</v>
          </cell>
        </row>
        <row r="12">
          <cell r="C12">
            <v>11</v>
          </cell>
        </row>
        <row r="13">
          <cell r="C13">
            <v>12</v>
          </cell>
        </row>
        <row r="14">
          <cell r="C14">
            <v>13</v>
          </cell>
        </row>
        <row r="15">
          <cell r="C15">
            <v>14</v>
          </cell>
        </row>
        <row r="16">
          <cell r="C16">
            <v>15</v>
          </cell>
        </row>
        <row r="17">
          <cell r="C17">
            <v>16</v>
          </cell>
        </row>
        <row r="18">
          <cell r="C18">
            <v>17</v>
          </cell>
        </row>
        <row r="19">
          <cell r="C19">
            <v>18</v>
          </cell>
        </row>
        <row r="20">
          <cell r="C20">
            <v>19</v>
          </cell>
        </row>
        <row r="21">
          <cell r="C21">
            <v>20</v>
          </cell>
        </row>
        <row r="22">
          <cell r="C22">
            <v>21</v>
          </cell>
        </row>
        <row r="23">
          <cell r="C23">
            <v>22</v>
          </cell>
        </row>
        <row r="24">
          <cell r="C24">
            <v>23</v>
          </cell>
        </row>
        <row r="25">
          <cell r="C25">
            <v>24</v>
          </cell>
        </row>
        <row r="26">
          <cell r="C26">
            <v>25</v>
          </cell>
        </row>
        <row r="27">
          <cell r="C27">
            <v>26</v>
          </cell>
        </row>
        <row r="28">
          <cell r="C28">
            <v>27</v>
          </cell>
        </row>
        <row r="29">
          <cell r="C29">
            <v>28</v>
          </cell>
        </row>
        <row r="30">
          <cell r="C30">
            <v>29</v>
          </cell>
        </row>
        <row r="31">
          <cell r="C31">
            <v>30</v>
          </cell>
        </row>
        <row r="32">
          <cell r="C32">
            <v>31</v>
          </cell>
        </row>
        <row r="33">
          <cell r="C33">
            <v>32</v>
          </cell>
        </row>
        <row r="34">
          <cell r="C34">
            <v>33</v>
          </cell>
        </row>
        <row r="35">
          <cell r="C35">
            <v>34</v>
          </cell>
        </row>
        <row r="36">
          <cell r="C36">
            <v>35</v>
          </cell>
        </row>
        <row r="37">
          <cell r="C37">
            <v>36</v>
          </cell>
        </row>
        <row r="38">
          <cell r="C38">
            <v>37</v>
          </cell>
        </row>
        <row r="39">
          <cell r="C39">
            <v>38</v>
          </cell>
        </row>
        <row r="40">
          <cell r="C40">
            <v>39</v>
          </cell>
        </row>
        <row r="41">
          <cell r="C41">
            <v>40</v>
          </cell>
        </row>
        <row r="42">
          <cell r="C42">
            <v>41</v>
          </cell>
        </row>
        <row r="43">
          <cell r="C43">
            <v>42</v>
          </cell>
        </row>
        <row r="44">
          <cell r="C44">
            <v>43</v>
          </cell>
        </row>
        <row r="45">
          <cell r="C45">
            <v>44</v>
          </cell>
        </row>
        <row r="46">
          <cell r="C46">
            <v>45</v>
          </cell>
        </row>
        <row r="47">
          <cell r="C47">
            <v>46</v>
          </cell>
        </row>
        <row r="48">
          <cell r="C48">
            <v>47</v>
          </cell>
        </row>
        <row r="49">
          <cell r="C49">
            <v>48</v>
          </cell>
        </row>
        <row r="50">
          <cell r="C50">
            <v>49</v>
          </cell>
        </row>
        <row r="51">
          <cell r="C51">
            <v>50</v>
          </cell>
        </row>
        <row r="52">
          <cell r="C52">
            <v>51</v>
          </cell>
        </row>
        <row r="53">
          <cell r="C53">
            <v>52</v>
          </cell>
        </row>
        <row r="54">
          <cell r="C54">
            <v>53</v>
          </cell>
        </row>
        <row r="55">
          <cell r="C55">
            <v>54</v>
          </cell>
        </row>
        <row r="56">
          <cell r="C56">
            <v>55</v>
          </cell>
        </row>
        <row r="57">
          <cell r="C57">
            <v>56</v>
          </cell>
        </row>
        <row r="58">
          <cell r="C58">
            <v>57</v>
          </cell>
        </row>
        <row r="59">
          <cell r="C59">
            <v>58</v>
          </cell>
        </row>
        <row r="60">
          <cell r="C60">
            <v>59</v>
          </cell>
        </row>
        <row r="61">
          <cell r="C61">
            <v>60</v>
          </cell>
        </row>
        <row r="62">
          <cell r="C62">
            <v>61</v>
          </cell>
        </row>
        <row r="63">
          <cell r="C63">
            <v>62</v>
          </cell>
        </row>
        <row r="64">
          <cell r="C64">
            <v>63</v>
          </cell>
        </row>
        <row r="65">
          <cell r="C65">
            <v>64</v>
          </cell>
        </row>
        <row r="66">
          <cell r="C66">
            <v>65</v>
          </cell>
        </row>
        <row r="67">
          <cell r="C67">
            <v>66</v>
          </cell>
        </row>
        <row r="68">
          <cell r="C68">
            <v>67</v>
          </cell>
        </row>
        <row r="69">
          <cell r="C69">
            <v>68</v>
          </cell>
        </row>
        <row r="70">
          <cell r="C70">
            <v>69</v>
          </cell>
        </row>
        <row r="71">
          <cell r="C71">
            <v>70</v>
          </cell>
        </row>
        <row r="72">
          <cell r="C72">
            <v>71</v>
          </cell>
        </row>
        <row r="73">
          <cell r="C73">
            <v>72</v>
          </cell>
        </row>
        <row r="74">
          <cell r="C74">
            <v>73</v>
          </cell>
        </row>
        <row r="75">
          <cell r="C75">
            <v>74</v>
          </cell>
        </row>
        <row r="76">
          <cell r="C76">
            <v>75</v>
          </cell>
        </row>
        <row r="77">
          <cell r="C77">
            <v>76</v>
          </cell>
        </row>
        <row r="78">
          <cell r="C78">
            <v>77</v>
          </cell>
        </row>
        <row r="79">
          <cell r="C79">
            <v>78</v>
          </cell>
        </row>
        <row r="80">
          <cell r="C80">
            <v>79</v>
          </cell>
        </row>
        <row r="81">
          <cell r="C81">
            <v>80</v>
          </cell>
        </row>
        <row r="82">
          <cell r="C82">
            <v>81</v>
          </cell>
        </row>
        <row r="83">
          <cell r="C83">
            <v>82</v>
          </cell>
        </row>
        <row r="84">
          <cell r="C84">
            <v>83</v>
          </cell>
        </row>
        <row r="85">
          <cell r="C85">
            <v>84</v>
          </cell>
        </row>
        <row r="86">
          <cell r="C86">
            <v>85</v>
          </cell>
        </row>
        <row r="87">
          <cell r="C87">
            <v>86</v>
          </cell>
        </row>
        <row r="88">
          <cell r="C88">
            <v>87</v>
          </cell>
        </row>
        <row r="89">
          <cell r="C89">
            <v>88</v>
          </cell>
        </row>
        <row r="90">
          <cell r="C90">
            <v>89</v>
          </cell>
        </row>
        <row r="91">
          <cell r="C91">
            <v>90</v>
          </cell>
        </row>
        <row r="92">
          <cell r="C92">
            <v>91</v>
          </cell>
        </row>
        <row r="93">
          <cell r="C93">
            <v>92</v>
          </cell>
        </row>
        <row r="94">
          <cell r="C94">
            <v>93</v>
          </cell>
        </row>
        <row r="95">
          <cell r="C95">
            <v>94</v>
          </cell>
        </row>
        <row r="96">
          <cell r="C96">
            <v>95</v>
          </cell>
        </row>
        <row r="97">
          <cell r="C97">
            <v>96</v>
          </cell>
        </row>
        <row r="98">
          <cell r="C98">
            <v>97</v>
          </cell>
        </row>
        <row r="99">
          <cell r="C99">
            <v>98</v>
          </cell>
        </row>
        <row r="100">
          <cell r="C100">
            <v>99</v>
          </cell>
        </row>
        <row r="101">
          <cell r="C101">
            <v>100</v>
          </cell>
        </row>
        <row r="102">
          <cell r="C102">
            <v>101</v>
          </cell>
        </row>
        <row r="103">
          <cell r="C103">
            <v>102</v>
          </cell>
        </row>
        <row r="104">
          <cell r="C104">
            <v>103</v>
          </cell>
        </row>
        <row r="105">
          <cell r="C105">
            <v>104</v>
          </cell>
        </row>
        <row r="106">
          <cell r="C106">
            <v>105</v>
          </cell>
        </row>
        <row r="107">
          <cell r="C107">
            <v>106</v>
          </cell>
        </row>
        <row r="108">
          <cell r="C108">
            <v>107</v>
          </cell>
        </row>
        <row r="109">
          <cell r="C109">
            <v>108</v>
          </cell>
        </row>
        <row r="110">
          <cell r="C110">
            <v>109</v>
          </cell>
        </row>
        <row r="111">
          <cell r="C111">
            <v>110</v>
          </cell>
        </row>
        <row r="112">
          <cell r="C112">
            <v>111</v>
          </cell>
        </row>
        <row r="113">
          <cell r="C113">
            <v>112</v>
          </cell>
        </row>
        <row r="114">
          <cell r="C114">
            <v>113</v>
          </cell>
        </row>
        <row r="115">
          <cell r="C115">
            <v>114</v>
          </cell>
        </row>
        <row r="116">
          <cell r="C116">
            <v>115</v>
          </cell>
        </row>
        <row r="117">
          <cell r="C117">
            <v>116</v>
          </cell>
        </row>
        <row r="118">
          <cell r="C118">
            <v>117</v>
          </cell>
        </row>
        <row r="119">
          <cell r="C119">
            <v>118</v>
          </cell>
        </row>
        <row r="120">
          <cell r="C120">
            <v>119</v>
          </cell>
        </row>
        <row r="121">
          <cell r="C121">
            <v>120</v>
          </cell>
        </row>
        <row r="122">
          <cell r="C122">
            <v>121</v>
          </cell>
        </row>
        <row r="123">
          <cell r="C123">
            <v>122</v>
          </cell>
        </row>
        <row r="124">
          <cell r="C124">
            <v>123</v>
          </cell>
        </row>
        <row r="125">
          <cell r="C125">
            <v>124</v>
          </cell>
        </row>
        <row r="126">
          <cell r="C126">
            <v>125</v>
          </cell>
        </row>
        <row r="127">
          <cell r="C127">
            <v>126</v>
          </cell>
        </row>
        <row r="128">
          <cell r="C128">
            <v>127</v>
          </cell>
        </row>
        <row r="129">
          <cell r="C129">
            <v>128</v>
          </cell>
        </row>
        <row r="130">
          <cell r="C130">
            <v>129</v>
          </cell>
        </row>
        <row r="131">
          <cell r="C131">
            <v>130</v>
          </cell>
        </row>
        <row r="132">
          <cell r="C132">
            <v>131</v>
          </cell>
        </row>
        <row r="133">
          <cell r="C133">
            <v>132</v>
          </cell>
        </row>
        <row r="134">
          <cell r="C134">
            <v>133</v>
          </cell>
        </row>
        <row r="135">
          <cell r="C135">
            <v>134</v>
          </cell>
        </row>
        <row r="136">
          <cell r="C136">
            <v>135</v>
          </cell>
        </row>
        <row r="137">
          <cell r="C137">
            <v>136</v>
          </cell>
        </row>
        <row r="138">
          <cell r="C138">
            <v>137</v>
          </cell>
        </row>
        <row r="139">
          <cell r="C139">
            <v>138</v>
          </cell>
        </row>
        <row r="140">
          <cell r="C140">
            <v>139</v>
          </cell>
        </row>
        <row r="141">
          <cell r="C141">
            <v>140</v>
          </cell>
        </row>
        <row r="142">
          <cell r="C142">
            <v>141</v>
          </cell>
        </row>
        <row r="143">
          <cell r="C143">
            <v>142</v>
          </cell>
        </row>
        <row r="144">
          <cell r="C144">
            <v>143</v>
          </cell>
        </row>
        <row r="145">
          <cell r="C145">
            <v>144</v>
          </cell>
        </row>
        <row r="146">
          <cell r="C146">
            <v>145</v>
          </cell>
        </row>
        <row r="147">
          <cell r="C147">
            <v>146</v>
          </cell>
        </row>
        <row r="148">
          <cell r="C148">
            <v>147</v>
          </cell>
        </row>
        <row r="149">
          <cell r="C149">
            <v>148</v>
          </cell>
        </row>
        <row r="150">
          <cell r="C150">
            <v>149</v>
          </cell>
        </row>
        <row r="151">
          <cell r="C151">
            <v>150</v>
          </cell>
        </row>
        <row r="152">
          <cell r="C152">
            <v>151</v>
          </cell>
        </row>
        <row r="153">
          <cell r="C153">
            <v>152</v>
          </cell>
        </row>
        <row r="154">
          <cell r="C154">
            <v>153</v>
          </cell>
        </row>
        <row r="155">
          <cell r="C155">
            <v>154</v>
          </cell>
        </row>
        <row r="156">
          <cell r="C156">
            <v>155</v>
          </cell>
        </row>
        <row r="157">
          <cell r="C157">
            <v>156</v>
          </cell>
        </row>
        <row r="158">
          <cell r="C158">
            <v>157</v>
          </cell>
        </row>
        <row r="159">
          <cell r="C159">
            <v>158</v>
          </cell>
        </row>
        <row r="160">
          <cell r="C160">
            <v>159</v>
          </cell>
        </row>
        <row r="161">
          <cell r="C161">
            <v>160</v>
          </cell>
        </row>
        <row r="162">
          <cell r="C162">
            <v>161</v>
          </cell>
        </row>
        <row r="163">
          <cell r="C163">
            <v>162</v>
          </cell>
        </row>
        <row r="164">
          <cell r="C164">
            <v>163</v>
          </cell>
        </row>
        <row r="165">
          <cell r="C165">
            <v>164</v>
          </cell>
        </row>
        <row r="166">
          <cell r="C166">
            <v>165</v>
          </cell>
        </row>
        <row r="167">
          <cell r="C167">
            <v>166</v>
          </cell>
        </row>
        <row r="168">
          <cell r="C168">
            <v>167</v>
          </cell>
        </row>
        <row r="169">
          <cell r="C169">
            <v>168</v>
          </cell>
        </row>
        <row r="170">
          <cell r="C170">
            <v>169</v>
          </cell>
        </row>
        <row r="171">
          <cell r="C171">
            <v>170</v>
          </cell>
        </row>
        <row r="172">
          <cell r="C172">
            <v>171</v>
          </cell>
        </row>
        <row r="173">
          <cell r="C173">
            <v>172</v>
          </cell>
        </row>
        <row r="174">
          <cell r="C174">
            <v>173</v>
          </cell>
        </row>
        <row r="175">
          <cell r="C175">
            <v>174</v>
          </cell>
        </row>
        <row r="176">
          <cell r="C176">
            <v>175</v>
          </cell>
        </row>
        <row r="177">
          <cell r="C177">
            <v>176</v>
          </cell>
        </row>
        <row r="178">
          <cell r="C178">
            <v>177</v>
          </cell>
        </row>
        <row r="179">
          <cell r="C179">
            <v>178</v>
          </cell>
        </row>
        <row r="180">
          <cell r="C180">
            <v>179</v>
          </cell>
        </row>
        <row r="181">
          <cell r="C181">
            <v>180</v>
          </cell>
        </row>
        <row r="182">
          <cell r="C182">
            <v>181</v>
          </cell>
        </row>
        <row r="183">
          <cell r="C183">
            <v>182</v>
          </cell>
        </row>
        <row r="184">
          <cell r="C184">
            <v>183</v>
          </cell>
        </row>
        <row r="185">
          <cell r="C185">
            <v>184</v>
          </cell>
        </row>
        <row r="186">
          <cell r="C186">
            <v>185</v>
          </cell>
        </row>
        <row r="187">
          <cell r="C187">
            <v>186</v>
          </cell>
        </row>
        <row r="188">
          <cell r="C188">
            <v>187</v>
          </cell>
        </row>
        <row r="189">
          <cell r="C189">
            <v>188</v>
          </cell>
        </row>
        <row r="190">
          <cell r="C190">
            <v>189</v>
          </cell>
        </row>
        <row r="191">
          <cell r="C191">
            <v>190</v>
          </cell>
        </row>
        <row r="192">
          <cell r="C192">
            <v>191</v>
          </cell>
        </row>
        <row r="193">
          <cell r="C193">
            <v>192</v>
          </cell>
        </row>
        <row r="194">
          <cell r="C194">
            <v>193</v>
          </cell>
        </row>
        <row r="195">
          <cell r="C195">
            <v>194</v>
          </cell>
        </row>
        <row r="196">
          <cell r="C196">
            <v>195</v>
          </cell>
        </row>
        <row r="197">
          <cell r="C197">
            <v>196</v>
          </cell>
        </row>
        <row r="198">
          <cell r="C198">
            <v>197</v>
          </cell>
        </row>
        <row r="199">
          <cell r="C199">
            <v>198</v>
          </cell>
        </row>
        <row r="200">
          <cell r="C200">
            <v>199</v>
          </cell>
        </row>
        <row r="201">
          <cell r="C201">
            <v>200</v>
          </cell>
        </row>
        <row r="202">
          <cell r="C202">
            <v>201</v>
          </cell>
        </row>
        <row r="203">
          <cell r="C203">
            <v>202</v>
          </cell>
        </row>
        <row r="204">
          <cell r="C204">
            <v>203</v>
          </cell>
        </row>
        <row r="205">
          <cell r="C205">
            <v>204</v>
          </cell>
        </row>
        <row r="206">
          <cell r="C206">
            <v>205</v>
          </cell>
        </row>
        <row r="207">
          <cell r="C207">
            <v>206</v>
          </cell>
        </row>
        <row r="208">
          <cell r="C208">
            <v>207</v>
          </cell>
        </row>
        <row r="209">
          <cell r="C209">
            <v>208</v>
          </cell>
        </row>
        <row r="210">
          <cell r="C210">
            <v>209</v>
          </cell>
        </row>
        <row r="211">
          <cell r="C211">
            <v>210</v>
          </cell>
        </row>
        <row r="212">
          <cell r="C212">
            <v>211</v>
          </cell>
        </row>
        <row r="213">
          <cell r="C213">
            <v>212</v>
          </cell>
        </row>
        <row r="214">
          <cell r="C214">
            <v>213</v>
          </cell>
        </row>
        <row r="215">
          <cell r="C215">
            <v>214</v>
          </cell>
        </row>
        <row r="216">
          <cell r="C216">
            <v>215</v>
          </cell>
        </row>
        <row r="217">
          <cell r="C217">
            <v>216</v>
          </cell>
        </row>
        <row r="218">
          <cell r="C218">
            <v>217</v>
          </cell>
        </row>
        <row r="219">
          <cell r="C219">
            <v>218</v>
          </cell>
        </row>
        <row r="220">
          <cell r="C220">
            <v>219</v>
          </cell>
        </row>
        <row r="221">
          <cell r="C221">
            <v>220</v>
          </cell>
        </row>
        <row r="222">
          <cell r="C222">
            <v>221</v>
          </cell>
        </row>
        <row r="223">
          <cell r="C223">
            <v>222</v>
          </cell>
        </row>
        <row r="224">
          <cell r="C224">
            <v>223</v>
          </cell>
        </row>
        <row r="225">
          <cell r="C225">
            <v>224</v>
          </cell>
        </row>
        <row r="226">
          <cell r="C226">
            <v>225</v>
          </cell>
        </row>
        <row r="227">
          <cell r="C227">
            <v>226</v>
          </cell>
        </row>
        <row r="228">
          <cell r="C228">
            <v>227</v>
          </cell>
        </row>
        <row r="229">
          <cell r="C229">
            <v>228</v>
          </cell>
        </row>
        <row r="230">
          <cell r="C230">
            <v>229</v>
          </cell>
        </row>
        <row r="231">
          <cell r="C231">
            <v>230</v>
          </cell>
        </row>
        <row r="232">
          <cell r="C232">
            <v>231</v>
          </cell>
        </row>
        <row r="233">
          <cell r="C233">
            <v>232</v>
          </cell>
        </row>
        <row r="234">
          <cell r="C234">
            <v>233</v>
          </cell>
        </row>
        <row r="235">
          <cell r="C235">
            <v>234</v>
          </cell>
        </row>
        <row r="236">
          <cell r="C236">
            <v>235</v>
          </cell>
        </row>
        <row r="237">
          <cell r="C237">
            <v>236</v>
          </cell>
        </row>
        <row r="238">
          <cell r="C238">
            <v>237</v>
          </cell>
        </row>
        <row r="239">
          <cell r="C239">
            <v>238</v>
          </cell>
        </row>
        <row r="240">
          <cell r="C240">
            <v>239</v>
          </cell>
        </row>
        <row r="241">
          <cell r="C241">
            <v>240</v>
          </cell>
        </row>
        <row r="242">
          <cell r="C242">
            <v>241</v>
          </cell>
        </row>
        <row r="243">
          <cell r="C243">
            <v>242</v>
          </cell>
        </row>
        <row r="244">
          <cell r="C244">
            <v>243</v>
          </cell>
        </row>
        <row r="245">
          <cell r="C245">
            <v>244</v>
          </cell>
        </row>
        <row r="246">
          <cell r="C246">
            <v>245</v>
          </cell>
        </row>
        <row r="247">
          <cell r="C247">
            <v>246</v>
          </cell>
        </row>
        <row r="248">
          <cell r="C248">
            <v>247</v>
          </cell>
        </row>
        <row r="249">
          <cell r="C249">
            <v>248</v>
          </cell>
        </row>
        <row r="250">
          <cell r="C250">
            <v>249</v>
          </cell>
        </row>
        <row r="251">
          <cell r="C251">
            <v>250</v>
          </cell>
        </row>
        <row r="252">
          <cell r="C252">
            <v>251</v>
          </cell>
        </row>
        <row r="253">
          <cell r="C253">
            <v>252</v>
          </cell>
        </row>
        <row r="254">
          <cell r="C254">
            <v>253</v>
          </cell>
        </row>
        <row r="255">
          <cell r="C255">
            <v>254</v>
          </cell>
        </row>
        <row r="256">
          <cell r="C256">
            <v>255</v>
          </cell>
        </row>
        <row r="257">
          <cell r="C257">
            <v>256</v>
          </cell>
        </row>
        <row r="258">
          <cell r="C258">
            <v>257</v>
          </cell>
        </row>
        <row r="259">
          <cell r="C259">
            <v>258</v>
          </cell>
        </row>
        <row r="260">
          <cell r="C260">
            <v>259</v>
          </cell>
        </row>
        <row r="261">
          <cell r="C261">
            <v>260</v>
          </cell>
        </row>
        <row r="262">
          <cell r="C262">
            <v>261</v>
          </cell>
        </row>
        <row r="263">
          <cell r="C263">
            <v>262</v>
          </cell>
        </row>
        <row r="264">
          <cell r="C264">
            <v>263</v>
          </cell>
        </row>
        <row r="265">
          <cell r="C265">
            <v>264</v>
          </cell>
        </row>
        <row r="266">
          <cell r="C266">
            <v>265</v>
          </cell>
        </row>
        <row r="267">
          <cell r="C267">
            <v>266</v>
          </cell>
        </row>
        <row r="268">
          <cell r="C268">
            <v>267</v>
          </cell>
        </row>
        <row r="269">
          <cell r="C269">
            <v>268</v>
          </cell>
        </row>
        <row r="270">
          <cell r="C270">
            <v>269</v>
          </cell>
        </row>
        <row r="271">
          <cell r="C271">
            <v>270</v>
          </cell>
        </row>
        <row r="272">
          <cell r="C272">
            <v>271</v>
          </cell>
        </row>
        <row r="273">
          <cell r="C273">
            <v>272</v>
          </cell>
        </row>
        <row r="274">
          <cell r="C274">
            <v>273</v>
          </cell>
        </row>
        <row r="275">
          <cell r="C275">
            <v>274</v>
          </cell>
        </row>
        <row r="276">
          <cell r="C276">
            <v>275</v>
          </cell>
        </row>
        <row r="277">
          <cell r="C277">
            <v>276</v>
          </cell>
        </row>
        <row r="278">
          <cell r="C278">
            <v>277</v>
          </cell>
        </row>
        <row r="279">
          <cell r="C279">
            <v>278</v>
          </cell>
        </row>
        <row r="280">
          <cell r="C280">
            <v>279</v>
          </cell>
        </row>
        <row r="281">
          <cell r="C281">
            <v>280</v>
          </cell>
        </row>
        <row r="282">
          <cell r="C282">
            <v>281</v>
          </cell>
        </row>
        <row r="283">
          <cell r="C283">
            <v>282</v>
          </cell>
        </row>
        <row r="284">
          <cell r="C284">
            <v>283</v>
          </cell>
        </row>
        <row r="285">
          <cell r="C285">
            <v>284</v>
          </cell>
        </row>
        <row r="286">
          <cell r="C286">
            <v>285</v>
          </cell>
        </row>
        <row r="287">
          <cell r="C287">
            <v>286</v>
          </cell>
        </row>
        <row r="288">
          <cell r="C288">
            <v>287</v>
          </cell>
        </row>
        <row r="289">
          <cell r="C289">
            <v>288</v>
          </cell>
        </row>
        <row r="290">
          <cell r="C290">
            <v>289</v>
          </cell>
        </row>
        <row r="291">
          <cell r="C291">
            <v>290</v>
          </cell>
        </row>
        <row r="292">
          <cell r="C292">
            <v>291</v>
          </cell>
        </row>
        <row r="293">
          <cell r="C293">
            <v>292</v>
          </cell>
        </row>
        <row r="294">
          <cell r="C294">
            <v>293</v>
          </cell>
        </row>
        <row r="295">
          <cell r="C295">
            <v>294</v>
          </cell>
        </row>
        <row r="296">
          <cell r="C296">
            <v>295</v>
          </cell>
        </row>
        <row r="297">
          <cell r="C297">
            <v>296</v>
          </cell>
        </row>
        <row r="298">
          <cell r="C298">
            <v>297</v>
          </cell>
        </row>
        <row r="299">
          <cell r="C299">
            <v>298</v>
          </cell>
        </row>
        <row r="300">
          <cell r="C300">
            <v>299</v>
          </cell>
        </row>
        <row r="301">
          <cell r="C301">
            <v>300</v>
          </cell>
        </row>
        <row r="302">
          <cell r="C302">
            <v>301</v>
          </cell>
        </row>
        <row r="303">
          <cell r="C303">
            <v>302</v>
          </cell>
        </row>
        <row r="304">
          <cell r="C304">
            <v>303</v>
          </cell>
        </row>
        <row r="305">
          <cell r="C305">
            <v>304</v>
          </cell>
        </row>
        <row r="306">
          <cell r="C306">
            <v>305</v>
          </cell>
        </row>
        <row r="307">
          <cell r="C307">
            <v>306</v>
          </cell>
        </row>
        <row r="308">
          <cell r="C308">
            <v>307</v>
          </cell>
        </row>
        <row r="309">
          <cell r="C309">
            <v>308</v>
          </cell>
        </row>
        <row r="310">
          <cell r="C310">
            <v>309</v>
          </cell>
        </row>
        <row r="311">
          <cell r="C311">
            <v>310</v>
          </cell>
        </row>
        <row r="312">
          <cell r="C312">
            <v>311</v>
          </cell>
        </row>
        <row r="313">
          <cell r="C313">
            <v>312</v>
          </cell>
        </row>
        <row r="314">
          <cell r="C314">
            <v>313</v>
          </cell>
        </row>
        <row r="315">
          <cell r="C315">
            <v>314</v>
          </cell>
        </row>
        <row r="316">
          <cell r="C316">
            <v>315</v>
          </cell>
        </row>
        <row r="317">
          <cell r="C317">
            <v>316</v>
          </cell>
        </row>
        <row r="318">
          <cell r="C318">
            <v>317</v>
          </cell>
        </row>
        <row r="319">
          <cell r="C319">
            <v>318</v>
          </cell>
        </row>
        <row r="320">
          <cell r="C320">
            <v>319</v>
          </cell>
        </row>
        <row r="321">
          <cell r="C321">
            <v>320</v>
          </cell>
        </row>
        <row r="322">
          <cell r="C322">
            <v>321</v>
          </cell>
        </row>
        <row r="323">
          <cell r="C323">
            <v>322</v>
          </cell>
        </row>
        <row r="324">
          <cell r="C324">
            <v>323</v>
          </cell>
        </row>
        <row r="325">
          <cell r="C325">
            <v>324</v>
          </cell>
        </row>
        <row r="326">
          <cell r="C326">
            <v>325</v>
          </cell>
        </row>
        <row r="327">
          <cell r="C327">
            <v>326</v>
          </cell>
        </row>
        <row r="328">
          <cell r="C328">
            <v>327</v>
          </cell>
        </row>
        <row r="329">
          <cell r="C329">
            <v>328</v>
          </cell>
        </row>
        <row r="330">
          <cell r="C330">
            <v>329</v>
          </cell>
        </row>
        <row r="331">
          <cell r="C331">
            <v>330</v>
          </cell>
        </row>
        <row r="332">
          <cell r="C332">
            <v>331</v>
          </cell>
        </row>
        <row r="333">
          <cell r="C333">
            <v>332</v>
          </cell>
        </row>
        <row r="334">
          <cell r="C334">
            <v>333</v>
          </cell>
        </row>
        <row r="335">
          <cell r="C335">
            <v>334</v>
          </cell>
        </row>
        <row r="336">
          <cell r="C336">
            <v>335</v>
          </cell>
        </row>
        <row r="337">
          <cell r="C337">
            <v>336</v>
          </cell>
        </row>
        <row r="338">
          <cell r="C338">
            <v>337</v>
          </cell>
        </row>
        <row r="339">
          <cell r="C339">
            <v>338</v>
          </cell>
        </row>
        <row r="340">
          <cell r="C340">
            <v>339</v>
          </cell>
        </row>
        <row r="341">
          <cell r="C341">
            <v>340</v>
          </cell>
        </row>
        <row r="342">
          <cell r="C342">
            <v>341</v>
          </cell>
        </row>
        <row r="343">
          <cell r="C343">
            <v>342</v>
          </cell>
        </row>
        <row r="344">
          <cell r="C344">
            <v>343</v>
          </cell>
        </row>
        <row r="345">
          <cell r="C345">
            <v>344</v>
          </cell>
        </row>
        <row r="346">
          <cell r="C346">
            <v>345</v>
          </cell>
        </row>
        <row r="347">
          <cell r="C347">
            <v>346</v>
          </cell>
        </row>
        <row r="348">
          <cell r="C348">
            <v>347</v>
          </cell>
        </row>
        <row r="349">
          <cell r="C349">
            <v>348</v>
          </cell>
        </row>
        <row r="350">
          <cell r="C350">
            <v>349</v>
          </cell>
        </row>
        <row r="351">
          <cell r="C351">
            <v>350</v>
          </cell>
        </row>
        <row r="352">
          <cell r="C352">
            <v>351</v>
          </cell>
        </row>
        <row r="353">
          <cell r="C353">
            <v>352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F9007-EDB4-405B-8121-B55A13BA04C5}">
  <sheetPr codeName="Feuil2"/>
  <dimension ref="A1:G37"/>
  <sheetViews>
    <sheetView zoomScale="69" workbookViewId="0">
      <selection activeCell="D5" sqref="D5"/>
    </sheetView>
  </sheetViews>
  <sheetFormatPr baseColWidth="10" defaultColWidth="11.44140625" defaultRowHeight="14.4" x14ac:dyDescent="0.3"/>
  <cols>
    <col min="1" max="1" width="35.77734375" customWidth="1"/>
    <col min="2" max="3" width="16" customWidth="1"/>
    <col min="4" max="4" width="19.77734375" bestFit="1" customWidth="1"/>
    <col min="6" max="6" width="99.6640625" customWidth="1"/>
  </cols>
  <sheetData>
    <row r="1" spans="1:6" ht="27.6" x14ac:dyDescent="0.3">
      <c r="A1" s="30" t="s">
        <v>17</v>
      </c>
      <c r="B1" s="30" t="s">
        <v>32</v>
      </c>
      <c r="C1" s="30" t="s">
        <v>18</v>
      </c>
      <c r="D1" s="30" t="s">
        <v>19</v>
      </c>
      <c r="F1" s="31" t="s">
        <v>20</v>
      </c>
    </row>
    <row r="2" spans="1:6" x14ac:dyDescent="0.3">
      <c r="A2" s="3" t="s">
        <v>16</v>
      </c>
      <c r="B2" s="4">
        <v>0</v>
      </c>
      <c r="C2" s="2">
        <f>B2*1.5/218</f>
        <v>0</v>
      </c>
      <c r="D2" s="1">
        <f>C2/8</f>
        <v>0</v>
      </c>
      <c r="F2" t="s">
        <v>16</v>
      </c>
    </row>
    <row r="3" spans="1:6" x14ac:dyDescent="0.3">
      <c r="A3" t="s">
        <v>26</v>
      </c>
      <c r="B3" s="4">
        <v>120000</v>
      </c>
      <c r="C3" s="2">
        <f>B3*1.5/218</f>
        <v>825.6880733944954</v>
      </c>
      <c r="D3" s="22">
        <f>C3/8</f>
        <v>103.21100917431193</v>
      </c>
      <c r="F3" t="s">
        <v>12</v>
      </c>
    </row>
    <row r="4" spans="1:6" x14ac:dyDescent="0.3">
      <c r="A4" t="s">
        <v>27</v>
      </c>
      <c r="B4" s="4">
        <v>80000</v>
      </c>
      <c r="C4" s="2">
        <f t="shared" ref="C4:C6" si="0">B4*1.5/218</f>
        <v>550.45871559633031</v>
      </c>
      <c r="D4" s="22">
        <f t="shared" ref="D4:D6" si="1">C4/8</f>
        <v>68.807339449541288</v>
      </c>
      <c r="F4" t="s">
        <v>21</v>
      </c>
    </row>
    <row r="5" spans="1:6" x14ac:dyDescent="0.3">
      <c r="A5" t="s">
        <v>25</v>
      </c>
      <c r="B5" s="4">
        <v>40000</v>
      </c>
      <c r="C5" s="2">
        <f t="shared" si="0"/>
        <v>275.22935779816515</v>
      </c>
      <c r="D5" s="22">
        <f t="shared" si="1"/>
        <v>34.403669724770644</v>
      </c>
      <c r="F5" t="s">
        <v>22</v>
      </c>
    </row>
    <row r="6" spans="1:6" x14ac:dyDescent="0.3">
      <c r="A6" t="s">
        <v>28</v>
      </c>
      <c r="B6" s="4">
        <v>32000</v>
      </c>
      <c r="C6" s="2">
        <f t="shared" si="0"/>
        <v>220.18348623853211</v>
      </c>
      <c r="D6" s="22">
        <f t="shared" si="1"/>
        <v>27.522935779816514</v>
      </c>
      <c r="F6" t="s">
        <v>23</v>
      </c>
    </row>
    <row r="7" spans="1:6" x14ac:dyDescent="0.3">
      <c r="F7" t="s">
        <v>38</v>
      </c>
    </row>
    <row r="8" spans="1:6" x14ac:dyDescent="0.3">
      <c r="F8" t="s">
        <v>39</v>
      </c>
    </row>
    <row r="9" spans="1:6" x14ac:dyDescent="0.3">
      <c r="F9" t="s">
        <v>40</v>
      </c>
    </row>
    <row r="10" spans="1:6" x14ac:dyDescent="0.3">
      <c r="F10" t="s">
        <v>47</v>
      </c>
    </row>
    <row r="11" spans="1:6" x14ac:dyDescent="0.3">
      <c r="F11" t="s">
        <v>41</v>
      </c>
    </row>
    <row r="12" spans="1:6" x14ac:dyDescent="0.3">
      <c r="F12" t="s">
        <v>42</v>
      </c>
    </row>
    <row r="13" spans="1:6" x14ac:dyDescent="0.3">
      <c r="F13" t="s">
        <v>43</v>
      </c>
    </row>
    <row r="14" spans="1:6" x14ac:dyDescent="0.3">
      <c r="F14" t="s">
        <v>34</v>
      </c>
    </row>
    <row r="15" spans="1:6" x14ac:dyDescent="0.3">
      <c r="F15" t="s">
        <v>35</v>
      </c>
    </row>
    <row r="16" spans="1:6" x14ac:dyDescent="0.3">
      <c r="F16" t="s">
        <v>44</v>
      </c>
    </row>
    <row r="17" spans="6:7" x14ac:dyDescent="0.3">
      <c r="F17" t="s">
        <v>49</v>
      </c>
    </row>
    <row r="18" spans="6:7" x14ac:dyDescent="0.3">
      <c r="F18" t="s">
        <v>48</v>
      </c>
    </row>
    <row r="19" spans="6:7" x14ac:dyDescent="0.3">
      <c r="F19" t="s">
        <v>50</v>
      </c>
      <c r="G19" s="20"/>
    </row>
    <row r="20" spans="6:7" x14ac:dyDescent="0.3">
      <c r="F20" t="s">
        <v>45</v>
      </c>
      <c r="G20" s="20"/>
    </row>
    <row r="21" spans="6:7" x14ac:dyDescent="0.3">
      <c r="F21" t="s">
        <v>24</v>
      </c>
    </row>
    <row r="31" spans="6:7" x14ac:dyDescent="0.3">
      <c r="F31" s="32"/>
    </row>
    <row r="32" spans="6:7" x14ac:dyDescent="0.3">
      <c r="F32" s="32"/>
    </row>
    <row r="33" spans="6:6" x14ac:dyDescent="0.3">
      <c r="F33" s="21"/>
    </row>
    <row r="34" spans="6:6" x14ac:dyDescent="0.3">
      <c r="F34" s="21"/>
    </row>
    <row r="35" spans="6:6" x14ac:dyDescent="0.3">
      <c r="F35" s="21"/>
    </row>
    <row r="36" spans="6:6" x14ac:dyDescent="0.3">
      <c r="F36" s="21"/>
    </row>
    <row r="37" spans="6:6" x14ac:dyDescent="0.3">
      <c r="F37" s="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E6AB8-8BC3-4248-94A8-78126FDFA7F2}">
  <sheetPr codeName="Feuil1">
    <pageSetUpPr fitToPage="1"/>
  </sheetPr>
  <dimension ref="D10:Q127"/>
  <sheetViews>
    <sheetView showGridLines="0" tabSelected="1" zoomScale="70" zoomScaleNormal="70" workbookViewId="0">
      <selection activeCell="D26" sqref="D26"/>
    </sheetView>
  </sheetViews>
  <sheetFormatPr baseColWidth="10" defaultColWidth="11.44140625" defaultRowHeight="14.4" outlineLevelCol="1" x14ac:dyDescent="0.3"/>
  <cols>
    <col min="1" max="3" width="2.44140625" customWidth="1"/>
    <col min="4" max="4" width="32.5546875" customWidth="1"/>
    <col min="5" max="5" width="20.5546875" customWidth="1"/>
    <col min="6" max="6" width="25.5546875" customWidth="1"/>
    <col min="7" max="7" width="39.5546875" customWidth="1"/>
    <col min="8" max="8" width="47.44140625" customWidth="1"/>
    <col min="9" max="9" width="59.21875" customWidth="1"/>
    <col min="10" max="10" width="30.44140625" customWidth="1"/>
    <col min="11" max="12" width="25.44140625" customWidth="1"/>
    <col min="13" max="13" width="10.109375" customWidth="1"/>
    <col min="14" max="14" width="21.21875" hidden="1" customWidth="1" outlineLevel="1"/>
    <col min="15" max="15" width="13.5546875" hidden="1" customWidth="1" outlineLevel="1"/>
    <col min="16" max="16" width="9" hidden="1" customWidth="1" outlineLevel="1"/>
    <col min="17" max="17" width="11.44140625" collapsed="1"/>
  </cols>
  <sheetData>
    <row r="10" spans="4:17" s="7" customFormat="1" ht="9.6" customHeight="1" x14ac:dyDescent="0.3">
      <c r="D10" s="5"/>
      <c r="E10" s="5"/>
      <c r="F10" s="6"/>
      <c r="G10" s="6"/>
      <c r="H10" s="6"/>
      <c r="I10" s="6"/>
      <c r="K10" s="6"/>
      <c r="L10" s="6"/>
    </row>
    <row r="11" spans="4:17" s="7" customFormat="1" ht="31.2" x14ac:dyDescent="0.3">
      <c r="D11" s="33" t="s">
        <v>0</v>
      </c>
      <c r="E11" s="8"/>
      <c r="F11" s="6"/>
      <c r="G11" s="6"/>
      <c r="H11" s="6"/>
      <c r="I11" s="6"/>
      <c r="K11" s="6"/>
      <c r="L11" s="6"/>
    </row>
    <row r="12" spans="4:17" s="10" customFormat="1" ht="17.399999999999999" x14ac:dyDescent="0.3">
      <c r="D12" s="9"/>
      <c r="Q12" s="11"/>
    </row>
    <row r="13" spans="4:17" s="10" customFormat="1" ht="17.399999999999999" x14ac:dyDescent="0.3">
      <c r="D13" s="12" t="s">
        <v>53</v>
      </c>
      <c r="Q13" s="11"/>
    </row>
    <row r="14" spans="4:17" s="14" customFormat="1" ht="15" customHeight="1" x14ac:dyDescent="0.3">
      <c r="D14" s="13"/>
    </row>
    <row r="15" spans="4:17" s="14" customFormat="1" ht="15" customHeight="1" x14ac:dyDescent="0.3">
      <c r="D15" s="37" t="s">
        <v>54</v>
      </c>
    </row>
    <row r="16" spans="4:17" s="14" customFormat="1" ht="15" customHeight="1" x14ac:dyDescent="0.3">
      <c r="D16" s="15" t="s">
        <v>1</v>
      </c>
    </row>
    <row r="17" spans="4:16" s="14" customFormat="1" ht="15" customHeight="1" x14ac:dyDescent="0.3">
      <c r="D17" s="15" t="s">
        <v>51</v>
      </c>
    </row>
    <row r="18" spans="4:16" s="14" customFormat="1" ht="15" customHeight="1" x14ac:dyDescent="0.3">
      <c r="D18" s="15"/>
    </row>
    <row r="19" spans="4:16" s="14" customFormat="1" ht="15" customHeight="1" x14ac:dyDescent="0.3">
      <c r="D19" s="38" t="s">
        <v>2</v>
      </c>
    </row>
    <row r="20" spans="4:16" s="14" customFormat="1" ht="15" customHeight="1" x14ac:dyDescent="0.3">
      <c r="D20" s="15" t="s">
        <v>52</v>
      </c>
    </row>
    <row r="21" spans="4:16" s="14" customFormat="1" ht="15" customHeight="1" x14ac:dyDescent="0.3">
      <c r="D21" s="15" t="s">
        <v>36</v>
      </c>
      <c r="G21" s="13"/>
    </row>
    <row r="22" spans="4:16" s="14" customFormat="1" ht="13.8" x14ac:dyDescent="0.3">
      <c r="D22" s="15" t="s">
        <v>37</v>
      </c>
    </row>
    <row r="23" spans="4:16" ht="17.399999999999999" x14ac:dyDescent="0.3">
      <c r="J23" s="14"/>
      <c r="K23" s="14"/>
      <c r="N23" s="14"/>
      <c r="O23" s="10"/>
      <c r="P23" s="10"/>
    </row>
    <row r="24" spans="4:16" ht="75" customHeight="1" x14ac:dyDescent="0.3">
      <c r="D24" s="34" t="s">
        <v>3</v>
      </c>
      <c r="E24" s="34" t="s">
        <v>4</v>
      </c>
      <c r="F24" s="34" t="s">
        <v>5</v>
      </c>
      <c r="G24" s="34" t="s">
        <v>46</v>
      </c>
      <c r="H24" s="34" t="s">
        <v>6</v>
      </c>
      <c r="I24" s="35" t="s">
        <v>7</v>
      </c>
      <c r="J24" s="35" t="s">
        <v>8</v>
      </c>
      <c r="K24" s="36" t="s">
        <v>9</v>
      </c>
      <c r="N24" s="27" t="s">
        <v>29</v>
      </c>
      <c r="O24" s="23" t="s">
        <v>30</v>
      </c>
      <c r="P24" s="28" t="s">
        <v>33</v>
      </c>
    </row>
    <row r="25" spans="4:16" ht="30" customHeight="1" x14ac:dyDescent="0.3">
      <c r="D25" s="16" t="s">
        <v>10</v>
      </c>
      <c r="E25" s="16" t="s">
        <v>11</v>
      </c>
      <c r="F25" s="17" t="s">
        <v>25</v>
      </c>
      <c r="G25" s="17" t="s">
        <v>12</v>
      </c>
      <c r="H25" s="16" t="s">
        <v>13</v>
      </c>
      <c r="I25" s="17" t="s">
        <v>14</v>
      </c>
      <c r="J25" s="17">
        <v>32</v>
      </c>
      <c r="K25" s="17">
        <v>25</v>
      </c>
      <c r="L25" s="18"/>
      <c r="N25" s="26">
        <f>VLOOKUP(F25,liste!A:D,4,0)</f>
        <v>34.403669724770644</v>
      </c>
      <c r="O25" s="26">
        <f t="shared" ref="O25:O56" si="0">N25*J25</f>
        <v>1100.9174311926606</v>
      </c>
      <c r="P25" s="26">
        <f t="shared" ref="P25:P56" si="1">N25*K25</f>
        <v>860.09174311926608</v>
      </c>
    </row>
    <row r="26" spans="4:16" ht="30" customHeight="1" x14ac:dyDescent="0.3">
      <c r="D26" s="29" t="s">
        <v>15</v>
      </c>
      <c r="E26" s="29" t="s">
        <v>15</v>
      </c>
      <c r="F26" s="29" t="s">
        <v>16</v>
      </c>
      <c r="G26" s="29" t="s">
        <v>16</v>
      </c>
      <c r="H26" s="29" t="s">
        <v>15</v>
      </c>
      <c r="I26" s="29" t="s">
        <v>15</v>
      </c>
      <c r="J26" s="29" t="s">
        <v>15</v>
      </c>
      <c r="K26" s="29" t="s">
        <v>15</v>
      </c>
      <c r="N26" s="26">
        <f>VLOOKUP(F26,liste!A:D,4,0)</f>
        <v>0</v>
      </c>
      <c r="O26" s="24" t="e">
        <f t="shared" si="0"/>
        <v>#VALUE!</v>
      </c>
      <c r="P26" s="24" t="e">
        <f t="shared" si="1"/>
        <v>#VALUE!</v>
      </c>
    </row>
    <row r="27" spans="4:16" ht="30" customHeight="1" x14ac:dyDescent="0.3">
      <c r="D27" s="29" t="s">
        <v>15</v>
      </c>
      <c r="E27" s="29" t="s">
        <v>15</v>
      </c>
      <c r="F27" s="29" t="s">
        <v>16</v>
      </c>
      <c r="G27" s="29" t="s">
        <v>16</v>
      </c>
      <c r="H27" s="29" t="s">
        <v>15</v>
      </c>
      <c r="I27" s="29" t="s">
        <v>15</v>
      </c>
      <c r="J27" s="29" t="s">
        <v>15</v>
      </c>
      <c r="K27" s="29" t="s">
        <v>15</v>
      </c>
      <c r="N27" s="24">
        <f>VLOOKUP(F27,liste!A:D,4,0)</f>
        <v>0</v>
      </c>
      <c r="O27" s="24" t="e">
        <f t="shared" si="0"/>
        <v>#VALUE!</v>
      </c>
      <c r="P27" s="24" t="e">
        <f t="shared" si="1"/>
        <v>#VALUE!</v>
      </c>
    </row>
    <row r="28" spans="4:16" ht="30" customHeight="1" x14ac:dyDescent="0.3">
      <c r="D28" s="29" t="s">
        <v>15</v>
      </c>
      <c r="E28" s="29" t="s">
        <v>15</v>
      </c>
      <c r="F28" s="29" t="s">
        <v>16</v>
      </c>
      <c r="G28" s="29" t="s">
        <v>16</v>
      </c>
      <c r="H28" s="29" t="s">
        <v>15</v>
      </c>
      <c r="I28" s="29" t="s">
        <v>15</v>
      </c>
      <c r="J28" s="29" t="s">
        <v>15</v>
      </c>
      <c r="K28" s="29" t="s">
        <v>15</v>
      </c>
      <c r="N28" s="24">
        <f>VLOOKUP(F28,liste!A:D,4,0)</f>
        <v>0</v>
      </c>
      <c r="O28" s="24" t="e">
        <f t="shared" si="0"/>
        <v>#VALUE!</v>
      </c>
      <c r="P28" s="24" t="e">
        <f t="shared" si="1"/>
        <v>#VALUE!</v>
      </c>
    </row>
    <row r="29" spans="4:16" ht="30" customHeight="1" x14ac:dyDescent="0.3">
      <c r="D29" s="29" t="s">
        <v>15</v>
      </c>
      <c r="E29" s="29" t="s">
        <v>15</v>
      </c>
      <c r="F29" s="29" t="s">
        <v>16</v>
      </c>
      <c r="G29" s="29" t="s">
        <v>16</v>
      </c>
      <c r="H29" s="29" t="s">
        <v>15</v>
      </c>
      <c r="I29" s="29" t="s">
        <v>15</v>
      </c>
      <c r="J29" s="29" t="s">
        <v>15</v>
      </c>
      <c r="K29" s="29" t="s">
        <v>15</v>
      </c>
      <c r="N29" s="24">
        <f>VLOOKUP(F29,liste!A:D,4,0)</f>
        <v>0</v>
      </c>
      <c r="O29" s="24" t="e">
        <f t="shared" si="0"/>
        <v>#VALUE!</v>
      </c>
      <c r="P29" s="24" t="e">
        <f t="shared" si="1"/>
        <v>#VALUE!</v>
      </c>
    </row>
    <row r="30" spans="4:16" ht="30" customHeight="1" x14ac:dyDescent="0.3">
      <c r="D30" s="29" t="s">
        <v>15</v>
      </c>
      <c r="E30" s="29" t="s">
        <v>15</v>
      </c>
      <c r="F30" s="29" t="s">
        <v>16</v>
      </c>
      <c r="G30" s="29" t="s">
        <v>16</v>
      </c>
      <c r="H30" s="29" t="s">
        <v>15</v>
      </c>
      <c r="I30" s="29" t="s">
        <v>15</v>
      </c>
      <c r="J30" s="29" t="s">
        <v>15</v>
      </c>
      <c r="K30" s="29" t="s">
        <v>15</v>
      </c>
      <c r="N30" s="24">
        <f>VLOOKUP(F30,liste!A:D,4,0)</f>
        <v>0</v>
      </c>
      <c r="O30" s="24" t="e">
        <f t="shared" si="0"/>
        <v>#VALUE!</v>
      </c>
      <c r="P30" s="24" t="e">
        <f t="shared" si="1"/>
        <v>#VALUE!</v>
      </c>
    </row>
    <row r="31" spans="4:16" ht="30" customHeight="1" x14ac:dyDescent="0.3">
      <c r="D31" s="29" t="s">
        <v>15</v>
      </c>
      <c r="E31" s="29" t="s">
        <v>15</v>
      </c>
      <c r="F31" s="29" t="s">
        <v>16</v>
      </c>
      <c r="G31" s="29" t="s">
        <v>16</v>
      </c>
      <c r="H31" s="29" t="s">
        <v>15</v>
      </c>
      <c r="I31" s="29" t="s">
        <v>15</v>
      </c>
      <c r="J31" s="29" t="s">
        <v>15</v>
      </c>
      <c r="K31" s="29" t="s">
        <v>15</v>
      </c>
      <c r="N31" s="24">
        <f>VLOOKUP(F31,liste!A:D,4,0)</f>
        <v>0</v>
      </c>
      <c r="O31" s="24" t="e">
        <f t="shared" si="0"/>
        <v>#VALUE!</v>
      </c>
      <c r="P31" s="24" t="e">
        <f t="shared" si="1"/>
        <v>#VALUE!</v>
      </c>
    </row>
    <row r="32" spans="4:16" ht="30" customHeight="1" x14ac:dyDescent="0.3">
      <c r="D32" s="29" t="s">
        <v>15</v>
      </c>
      <c r="E32" s="29" t="s">
        <v>15</v>
      </c>
      <c r="F32" s="29" t="s">
        <v>16</v>
      </c>
      <c r="G32" s="29" t="s">
        <v>16</v>
      </c>
      <c r="H32" s="29" t="s">
        <v>15</v>
      </c>
      <c r="I32" s="29" t="s">
        <v>15</v>
      </c>
      <c r="J32" s="29" t="s">
        <v>15</v>
      </c>
      <c r="K32" s="29" t="s">
        <v>15</v>
      </c>
      <c r="N32" s="24">
        <f>VLOOKUP(F32,liste!A:D,4,0)</f>
        <v>0</v>
      </c>
      <c r="O32" s="24" t="e">
        <f t="shared" si="0"/>
        <v>#VALUE!</v>
      </c>
      <c r="P32" s="24" t="e">
        <f t="shared" si="1"/>
        <v>#VALUE!</v>
      </c>
    </row>
    <row r="33" spans="4:16" ht="30" customHeight="1" x14ac:dyDescent="0.3">
      <c r="D33" s="29" t="s">
        <v>15</v>
      </c>
      <c r="E33" s="29" t="s">
        <v>15</v>
      </c>
      <c r="F33" s="29" t="s">
        <v>16</v>
      </c>
      <c r="G33" s="29" t="s">
        <v>16</v>
      </c>
      <c r="H33" s="29" t="s">
        <v>15</v>
      </c>
      <c r="I33" s="29" t="s">
        <v>15</v>
      </c>
      <c r="J33" s="29" t="s">
        <v>15</v>
      </c>
      <c r="K33" s="29" t="s">
        <v>15</v>
      </c>
      <c r="N33" s="24">
        <f>VLOOKUP(F33,liste!A:D,4,0)</f>
        <v>0</v>
      </c>
      <c r="O33" s="24" t="e">
        <f t="shared" si="0"/>
        <v>#VALUE!</v>
      </c>
      <c r="P33" s="24" t="e">
        <f t="shared" si="1"/>
        <v>#VALUE!</v>
      </c>
    </row>
    <row r="34" spans="4:16" ht="30" customHeight="1" x14ac:dyDescent="0.3">
      <c r="D34" s="29" t="s">
        <v>15</v>
      </c>
      <c r="E34" s="29" t="s">
        <v>15</v>
      </c>
      <c r="F34" s="29" t="s">
        <v>16</v>
      </c>
      <c r="G34" s="29" t="s">
        <v>16</v>
      </c>
      <c r="H34" s="29" t="s">
        <v>15</v>
      </c>
      <c r="I34" s="29" t="s">
        <v>15</v>
      </c>
      <c r="J34" s="29" t="s">
        <v>15</v>
      </c>
      <c r="K34" s="29" t="s">
        <v>15</v>
      </c>
      <c r="N34" s="24">
        <f>VLOOKUP(F34,liste!A:D,4,0)</f>
        <v>0</v>
      </c>
      <c r="O34" s="24" t="e">
        <f t="shared" si="0"/>
        <v>#VALUE!</v>
      </c>
      <c r="P34" s="24" t="e">
        <f t="shared" si="1"/>
        <v>#VALUE!</v>
      </c>
    </row>
    <row r="35" spans="4:16" ht="30" customHeight="1" x14ac:dyDescent="0.3">
      <c r="D35" s="29" t="s">
        <v>15</v>
      </c>
      <c r="E35" s="29" t="s">
        <v>15</v>
      </c>
      <c r="F35" s="29" t="s">
        <v>16</v>
      </c>
      <c r="G35" s="29" t="s">
        <v>16</v>
      </c>
      <c r="H35" s="29" t="s">
        <v>15</v>
      </c>
      <c r="I35" s="29" t="s">
        <v>15</v>
      </c>
      <c r="J35" s="29" t="s">
        <v>15</v>
      </c>
      <c r="K35" s="29" t="s">
        <v>15</v>
      </c>
      <c r="N35" s="24">
        <f>VLOOKUP(F35,liste!A:D,4,0)</f>
        <v>0</v>
      </c>
      <c r="O35" s="24" t="e">
        <f t="shared" si="0"/>
        <v>#VALUE!</v>
      </c>
      <c r="P35" s="24" t="e">
        <f t="shared" si="1"/>
        <v>#VALUE!</v>
      </c>
    </row>
    <row r="36" spans="4:16" ht="30" customHeight="1" x14ac:dyDescent="0.3">
      <c r="D36" s="29" t="s">
        <v>15</v>
      </c>
      <c r="E36" s="29" t="s">
        <v>15</v>
      </c>
      <c r="F36" s="29" t="s">
        <v>16</v>
      </c>
      <c r="G36" s="29" t="s">
        <v>16</v>
      </c>
      <c r="H36" s="29" t="s">
        <v>15</v>
      </c>
      <c r="I36" s="29" t="s">
        <v>15</v>
      </c>
      <c r="J36" s="29" t="s">
        <v>15</v>
      </c>
      <c r="K36" s="29" t="s">
        <v>15</v>
      </c>
      <c r="N36" s="24">
        <f>VLOOKUP(F36,liste!A:D,4,0)</f>
        <v>0</v>
      </c>
      <c r="O36" s="24" t="e">
        <f t="shared" si="0"/>
        <v>#VALUE!</v>
      </c>
      <c r="P36" s="24" t="e">
        <f t="shared" si="1"/>
        <v>#VALUE!</v>
      </c>
    </row>
    <row r="37" spans="4:16" ht="30" customHeight="1" x14ac:dyDescent="0.3">
      <c r="D37" s="29" t="s">
        <v>15</v>
      </c>
      <c r="E37" s="29" t="s">
        <v>15</v>
      </c>
      <c r="F37" s="29" t="s">
        <v>16</v>
      </c>
      <c r="G37" s="29" t="s">
        <v>16</v>
      </c>
      <c r="H37" s="29" t="s">
        <v>15</v>
      </c>
      <c r="I37" s="29" t="s">
        <v>15</v>
      </c>
      <c r="J37" s="29" t="s">
        <v>15</v>
      </c>
      <c r="K37" s="29" t="s">
        <v>15</v>
      </c>
      <c r="N37" s="24">
        <f>VLOOKUP(F37,liste!A:D,4,0)</f>
        <v>0</v>
      </c>
      <c r="O37" s="24" t="e">
        <f t="shared" si="0"/>
        <v>#VALUE!</v>
      </c>
      <c r="P37" s="24" t="e">
        <f t="shared" si="1"/>
        <v>#VALUE!</v>
      </c>
    </row>
    <row r="38" spans="4:16" ht="30" customHeight="1" x14ac:dyDescent="0.3">
      <c r="D38" s="29" t="s">
        <v>15</v>
      </c>
      <c r="E38" s="29" t="s">
        <v>15</v>
      </c>
      <c r="F38" s="29" t="s">
        <v>16</v>
      </c>
      <c r="G38" s="29" t="s">
        <v>16</v>
      </c>
      <c r="H38" s="29" t="s">
        <v>15</v>
      </c>
      <c r="I38" s="29" t="s">
        <v>15</v>
      </c>
      <c r="J38" s="29" t="s">
        <v>15</v>
      </c>
      <c r="K38" s="29" t="s">
        <v>15</v>
      </c>
      <c r="N38" s="24">
        <f>VLOOKUP(F38,liste!A:D,4,0)</f>
        <v>0</v>
      </c>
      <c r="O38" s="24" t="e">
        <f t="shared" si="0"/>
        <v>#VALUE!</v>
      </c>
      <c r="P38" s="24" t="e">
        <f t="shared" si="1"/>
        <v>#VALUE!</v>
      </c>
    </row>
    <row r="39" spans="4:16" ht="30" customHeight="1" x14ac:dyDescent="0.3">
      <c r="D39" s="29" t="s">
        <v>15</v>
      </c>
      <c r="E39" s="29" t="s">
        <v>15</v>
      </c>
      <c r="F39" s="29" t="s">
        <v>16</v>
      </c>
      <c r="G39" s="29" t="s">
        <v>16</v>
      </c>
      <c r="H39" s="29" t="s">
        <v>15</v>
      </c>
      <c r="I39" s="29" t="s">
        <v>15</v>
      </c>
      <c r="J39" s="29" t="s">
        <v>15</v>
      </c>
      <c r="K39" s="29" t="s">
        <v>15</v>
      </c>
      <c r="N39" s="24">
        <f>VLOOKUP(F39,liste!A:D,4,0)</f>
        <v>0</v>
      </c>
      <c r="O39" s="24" t="e">
        <f t="shared" si="0"/>
        <v>#VALUE!</v>
      </c>
      <c r="P39" s="24" t="e">
        <f t="shared" si="1"/>
        <v>#VALUE!</v>
      </c>
    </row>
    <row r="40" spans="4:16" ht="30" customHeight="1" x14ac:dyDescent="0.3">
      <c r="D40" s="29" t="s">
        <v>15</v>
      </c>
      <c r="E40" s="29" t="s">
        <v>15</v>
      </c>
      <c r="F40" s="29" t="s">
        <v>16</v>
      </c>
      <c r="G40" s="29" t="s">
        <v>16</v>
      </c>
      <c r="H40" s="29" t="s">
        <v>15</v>
      </c>
      <c r="I40" s="29" t="s">
        <v>15</v>
      </c>
      <c r="J40" s="29" t="s">
        <v>15</v>
      </c>
      <c r="K40" s="29" t="s">
        <v>15</v>
      </c>
      <c r="N40" s="24">
        <f>VLOOKUP(F40,liste!A:D,4,0)</f>
        <v>0</v>
      </c>
      <c r="O40" s="24" t="e">
        <f t="shared" si="0"/>
        <v>#VALUE!</v>
      </c>
      <c r="P40" s="24" t="e">
        <f t="shared" si="1"/>
        <v>#VALUE!</v>
      </c>
    </row>
    <row r="41" spans="4:16" ht="30" customHeight="1" x14ac:dyDescent="0.3">
      <c r="D41" s="29" t="s">
        <v>15</v>
      </c>
      <c r="E41" s="29" t="s">
        <v>15</v>
      </c>
      <c r="F41" s="29" t="s">
        <v>16</v>
      </c>
      <c r="G41" s="29" t="s">
        <v>16</v>
      </c>
      <c r="H41" s="29" t="s">
        <v>15</v>
      </c>
      <c r="I41" s="29" t="s">
        <v>15</v>
      </c>
      <c r="J41" s="29" t="s">
        <v>15</v>
      </c>
      <c r="K41" s="29" t="s">
        <v>15</v>
      </c>
      <c r="N41" s="24">
        <f>VLOOKUP(F41,liste!A:D,4,0)</f>
        <v>0</v>
      </c>
      <c r="O41" s="24" t="e">
        <f t="shared" si="0"/>
        <v>#VALUE!</v>
      </c>
      <c r="P41" s="24" t="e">
        <f t="shared" si="1"/>
        <v>#VALUE!</v>
      </c>
    </row>
    <row r="42" spans="4:16" ht="30" customHeight="1" x14ac:dyDescent="0.3">
      <c r="D42" s="29" t="s">
        <v>15</v>
      </c>
      <c r="E42" s="29" t="s">
        <v>15</v>
      </c>
      <c r="F42" s="29" t="s">
        <v>16</v>
      </c>
      <c r="G42" s="29" t="s">
        <v>16</v>
      </c>
      <c r="H42" s="29" t="s">
        <v>15</v>
      </c>
      <c r="I42" s="29" t="s">
        <v>15</v>
      </c>
      <c r="J42" s="29" t="s">
        <v>15</v>
      </c>
      <c r="K42" s="29" t="s">
        <v>15</v>
      </c>
      <c r="N42" s="24">
        <f>VLOOKUP(F42,liste!A:D,4,0)</f>
        <v>0</v>
      </c>
      <c r="O42" s="24" t="e">
        <f t="shared" si="0"/>
        <v>#VALUE!</v>
      </c>
      <c r="P42" s="24" t="e">
        <f t="shared" si="1"/>
        <v>#VALUE!</v>
      </c>
    </row>
    <row r="43" spans="4:16" ht="30" customHeight="1" x14ac:dyDescent="0.3">
      <c r="D43" s="29" t="s">
        <v>15</v>
      </c>
      <c r="E43" s="29" t="s">
        <v>15</v>
      </c>
      <c r="F43" s="29" t="s">
        <v>16</v>
      </c>
      <c r="G43" s="29" t="s">
        <v>16</v>
      </c>
      <c r="H43" s="29" t="s">
        <v>15</v>
      </c>
      <c r="I43" s="29" t="s">
        <v>15</v>
      </c>
      <c r="J43" s="29" t="s">
        <v>15</v>
      </c>
      <c r="K43" s="29" t="s">
        <v>15</v>
      </c>
      <c r="N43" s="24">
        <f>VLOOKUP(F43,liste!A:D,4,0)</f>
        <v>0</v>
      </c>
      <c r="O43" s="24" t="e">
        <f t="shared" si="0"/>
        <v>#VALUE!</v>
      </c>
      <c r="P43" s="24" t="e">
        <f t="shared" si="1"/>
        <v>#VALUE!</v>
      </c>
    </row>
    <row r="44" spans="4:16" ht="30" customHeight="1" x14ac:dyDescent="0.3">
      <c r="D44" s="29" t="s">
        <v>15</v>
      </c>
      <c r="E44" s="29" t="s">
        <v>15</v>
      </c>
      <c r="F44" s="29" t="s">
        <v>16</v>
      </c>
      <c r="G44" s="29" t="s">
        <v>16</v>
      </c>
      <c r="H44" s="29" t="s">
        <v>15</v>
      </c>
      <c r="I44" s="29" t="s">
        <v>15</v>
      </c>
      <c r="J44" s="29" t="s">
        <v>15</v>
      </c>
      <c r="K44" s="29" t="s">
        <v>15</v>
      </c>
      <c r="N44" s="24">
        <f>VLOOKUP(F44,liste!A:D,4,0)</f>
        <v>0</v>
      </c>
      <c r="O44" s="24" t="e">
        <f t="shared" si="0"/>
        <v>#VALUE!</v>
      </c>
      <c r="P44" s="24" t="e">
        <f t="shared" si="1"/>
        <v>#VALUE!</v>
      </c>
    </row>
    <row r="45" spans="4:16" ht="30" customHeight="1" x14ac:dyDescent="0.3">
      <c r="D45" s="29" t="s">
        <v>15</v>
      </c>
      <c r="E45" s="29" t="s">
        <v>15</v>
      </c>
      <c r="F45" s="29" t="s">
        <v>16</v>
      </c>
      <c r="G45" s="29" t="s">
        <v>16</v>
      </c>
      <c r="H45" s="29" t="s">
        <v>15</v>
      </c>
      <c r="I45" s="29" t="s">
        <v>15</v>
      </c>
      <c r="J45" s="29" t="s">
        <v>15</v>
      </c>
      <c r="K45" s="29" t="s">
        <v>15</v>
      </c>
      <c r="N45" s="24">
        <f>VLOOKUP(F45,liste!A:D,4,0)</f>
        <v>0</v>
      </c>
      <c r="O45" s="24" t="e">
        <f t="shared" si="0"/>
        <v>#VALUE!</v>
      </c>
      <c r="P45" s="24" t="e">
        <f t="shared" si="1"/>
        <v>#VALUE!</v>
      </c>
    </row>
    <row r="46" spans="4:16" ht="30" customHeight="1" x14ac:dyDescent="0.3">
      <c r="D46" s="29" t="s">
        <v>15</v>
      </c>
      <c r="E46" s="29" t="s">
        <v>15</v>
      </c>
      <c r="F46" s="29" t="s">
        <v>16</v>
      </c>
      <c r="G46" s="29" t="s">
        <v>16</v>
      </c>
      <c r="H46" s="29" t="s">
        <v>15</v>
      </c>
      <c r="I46" s="29" t="s">
        <v>15</v>
      </c>
      <c r="J46" s="29" t="s">
        <v>15</v>
      </c>
      <c r="K46" s="29" t="s">
        <v>15</v>
      </c>
      <c r="N46" s="24">
        <f>VLOOKUP(F46,liste!A:D,4,0)</f>
        <v>0</v>
      </c>
      <c r="O46" s="24" t="e">
        <f t="shared" si="0"/>
        <v>#VALUE!</v>
      </c>
      <c r="P46" s="24" t="e">
        <f t="shared" si="1"/>
        <v>#VALUE!</v>
      </c>
    </row>
    <row r="47" spans="4:16" ht="30" customHeight="1" x14ac:dyDescent="0.3">
      <c r="D47" s="29" t="s">
        <v>15</v>
      </c>
      <c r="E47" s="29" t="s">
        <v>15</v>
      </c>
      <c r="F47" s="29" t="s">
        <v>16</v>
      </c>
      <c r="G47" s="29" t="s">
        <v>16</v>
      </c>
      <c r="H47" s="29" t="s">
        <v>15</v>
      </c>
      <c r="I47" s="29" t="s">
        <v>15</v>
      </c>
      <c r="J47" s="29" t="s">
        <v>15</v>
      </c>
      <c r="K47" s="29" t="s">
        <v>15</v>
      </c>
      <c r="N47" s="24">
        <f>VLOOKUP(F47,liste!A:D,4,0)</f>
        <v>0</v>
      </c>
      <c r="O47" s="24" t="e">
        <f t="shared" si="0"/>
        <v>#VALUE!</v>
      </c>
      <c r="P47" s="24" t="e">
        <f t="shared" si="1"/>
        <v>#VALUE!</v>
      </c>
    </row>
    <row r="48" spans="4:16" ht="30" customHeight="1" x14ac:dyDescent="0.3">
      <c r="D48" s="29" t="s">
        <v>15</v>
      </c>
      <c r="E48" s="29" t="s">
        <v>15</v>
      </c>
      <c r="F48" s="29" t="s">
        <v>16</v>
      </c>
      <c r="G48" s="29" t="s">
        <v>16</v>
      </c>
      <c r="H48" s="29" t="s">
        <v>15</v>
      </c>
      <c r="I48" s="29" t="s">
        <v>15</v>
      </c>
      <c r="J48" s="29" t="s">
        <v>15</v>
      </c>
      <c r="K48" s="29" t="s">
        <v>15</v>
      </c>
      <c r="N48" s="24">
        <f>VLOOKUP(F48,liste!A:D,4,0)</f>
        <v>0</v>
      </c>
      <c r="O48" s="24" t="e">
        <f t="shared" si="0"/>
        <v>#VALUE!</v>
      </c>
      <c r="P48" s="24" t="e">
        <f t="shared" si="1"/>
        <v>#VALUE!</v>
      </c>
    </row>
    <row r="49" spans="4:16" ht="30" customHeight="1" x14ac:dyDescent="0.3">
      <c r="D49" s="29" t="s">
        <v>15</v>
      </c>
      <c r="E49" s="29" t="s">
        <v>15</v>
      </c>
      <c r="F49" s="29" t="s">
        <v>16</v>
      </c>
      <c r="G49" s="29" t="s">
        <v>16</v>
      </c>
      <c r="H49" s="29" t="s">
        <v>15</v>
      </c>
      <c r="I49" s="29" t="s">
        <v>15</v>
      </c>
      <c r="J49" s="29" t="s">
        <v>15</v>
      </c>
      <c r="K49" s="29" t="s">
        <v>15</v>
      </c>
      <c r="N49" s="24">
        <f>VLOOKUP(F49,liste!A:D,4,0)</f>
        <v>0</v>
      </c>
      <c r="O49" s="24" t="e">
        <f t="shared" si="0"/>
        <v>#VALUE!</v>
      </c>
      <c r="P49" s="24" t="e">
        <f t="shared" si="1"/>
        <v>#VALUE!</v>
      </c>
    </row>
    <row r="50" spans="4:16" ht="30" customHeight="1" x14ac:dyDescent="0.3">
      <c r="D50" s="29" t="s">
        <v>15</v>
      </c>
      <c r="E50" s="29" t="s">
        <v>15</v>
      </c>
      <c r="F50" s="29" t="s">
        <v>16</v>
      </c>
      <c r="G50" s="29" t="s">
        <v>16</v>
      </c>
      <c r="H50" s="29" t="s">
        <v>15</v>
      </c>
      <c r="I50" s="29" t="s">
        <v>15</v>
      </c>
      <c r="J50" s="29" t="s">
        <v>15</v>
      </c>
      <c r="K50" s="29" t="s">
        <v>15</v>
      </c>
      <c r="N50" s="24">
        <f>VLOOKUP(F50,liste!A:D,4,0)</f>
        <v>0</v>
      </c>
      <c r="O50" s="24" t="e">
        <f t="shared" si="0"/>
        <v>#VALUE!</v>
      </c>
      <c r="P50" s="24" t="e">
        <f t="shared" si="1"/>
        <v>#VALUE!</v>
      </c>
    </row>
    <row r="51" spans="4:16" ht="30" customHeight="1" x14ac:dyDescent="0.3">
      <c r="D51" s="29" t="s">
        <v>15</v>
      </c>
      <c r="E51" s="29" t="s">
        <v>15</v>
      </c>
      <c r="F51" s="29" t="s">
        <v>16</v>
      </c>
      <c r="G51" s="29" t="s">
        <v>16</v>
      </c>
      <c r="H51" s="29" t="s">
        <v>15</v>
      </c>
      <c r="I51" s="29" t="s">
        <v>15</v>
      </c>
      <c r="J51" s="29" t="s">
        <v>15</v>
      </c>
      <c r="K51" s="29" t="s">
        <v>15</v>
      </c>
      <c r="N51" s="24">
        <f>VLOOKUP(F51,liste!A:D,4,0)</f>
        <v>0</v>
      </c>
      <c r="O51" s="24" t="e">
        <f t="shared" si="0"/>
        <v>#VALUE!</v>
      </c>
      <c r="P51" s="24" t="e">
        <f t="shared" si="1"/>
        <v>#VALUE!</v>
      </c>
    </row>
    <row r="52" spans="4:16" ht="30" customHeight="1" x14ac:dyDescent="0.3">
      <c r="D52" s="29" t="s">
        <v>15</v>
      </c>
      <c r="E52" s="29" t="s">
        <v>15</v>
      </c>
      <c r="F52" s="29" t="s">
        <v>16</v>
      </c>
      <c r="G52" s="29" t="s">
        <v>16</v>
      </c>
      <c r="H52" s="29" t="s">
        <v>15</v>
      </c>
      <c r="I52" s="29" t="s">
        <v>15</v>
      </c>
      <c r="J52" s="29" t="s">
        <v>15</v>
      </c>
      <c r="K52" s="29" t="s">
        <v>15</v>
      </c>
      <c r="N52" s="24">
        <f>VLOOKUP(F52,liste!A:D,4,0)</f>
        <v>0</v>
      </c>
      <c r="O52" s="24" t="e">
        <f t="shared" si="0"/>
        <v>#VALUE!</v>
      </c>
      <c r="P52" s="24" t="e">
        <f t="shared" si="1"/>
        <v>#VALUE!</v>
      </c>
    </row>
    <row r="53" spans="4:16" ht="30" customHeight="1" x14ac:dyDescent="0.3">
      <c r="D53" s="29" t="s">
        <v>15</v>
      </c>
      <c r="E53" s="29" t="s">
        <v>15</v>
      </c>
      <c r="F53" s="29" t="s">
        <v>16</v>
      </c>
      <c r="G53" s="29" t="s">
        <v>16</v>
      </c>
      <c r="H53" s="29" t="s">
        <v>15</v>
      </c>
      <c r="I53" s="29" t="s">
        <v>15</v>
      </c>
      <c r="J53" s="29" t="s">
        <v>15</v>
      </c>
      <c r="K53" s="29" t="s">
        <v>15</v>
      </c>
      <c r="N53" s="24">
        <f>VLOOKUP(F53,liste!A:D,4,0)</f>
        <v>0</v>
      </c>
      <c r="O53" s="24" t="e">
        <f t="shared" si="0"/>
        <v>#VALUE!</v>
      </c>
      <c r="P53" s="24" t="e">
        <f t="shared" si="1"/>
        <v>#VALUE!</v>
      </c>
    </row>
    <row r="54" spans="4:16" ht="30" customHeight="1" x14ac:dyDescent="0.3">
      <c r="D54" s="29" t="s">
        <v>15</v>
      </c>
      <c r="E54" s="29" t="s">
        <v>15</v>
      </c>
      <c r="F54" s="29" t="s">
        <v>16</v>
      </c>
      <c r="G54" s="29" t="s">
        <v>16</v>
      </c>
      <c r="H54" s="29" t="s">
        <v>15</v>
      </c>
      <c r="I54" s="29" t="s">
        <v>15</v>
      </c>
      <c r="J54" s="29" t="s">
        <v>15</v>
      </c>
      <c r="K54" s="29" t="s">
        <v>15</v>
      </c>
      <c r="N54" s="24">
        <f>VLOOKUP(F54,liste!A:D,4,0)</f>
        <v>0</v>
      </c>
      <c r="O54" s="24" t="e">
        <f t="shared" si="0"/>
        <v>#VALUE!</v>
      </c>
      <c r="P54" s="24" t="e">
        <f t="shared" si="1"/>
        <v>#VALUE!</v>
      </c>
    </row>
    <row r="55" spans="4:16" ht="30" customHeight="1" x14ac:dyDescent="0.3">
      <c r="D55" s="29" t="s">
        <v>15</v>
      </c>
      <c r="E55" s="29" t="s">
        <v>15</v>
      </c>
      <c r="F55" s="29" t="s">
        <v>16</v>
      </c>
      <c r="G55" s="29" t="s">
        <v>16</v>
      </c>
      <c r="H55" s="29" t="s">
        <v>15</v>
      </c>
      <c r="I55" s="29" t="s">
        <v>15</v>
      </c>
      <c r="J55" s="29" t="s">
        <v>15</v>
      </c>
      <c r="K55" s="29" t="s">
        <v>15</v>
      </c>
      <c r="N55" s="24">
        <f>VLOOKUP(F55,liste!A:D,4,0)</f>
        <v>0</v>
      </c>
      <c r="O55" s="24" t="e">
        <f t="shared" si="0"/>
        <v>#VALUE!</v>
      </c>
      <c r="P55" s="24" t="e">
        <f t="shared" si="1"/>
        <v>#VALUE!</v>
      </c>
    </row>
    <row r="56" spans="4:16" ht="30" customHeight="1" x14ac:dyDescent="0.3">
      <c r="D56" s="29" t="s">
        <v>15</v>
      </c>
      <c r="E56" s="29" t="s">
        <v>15</v>
      </c>
      <c r="F56" s="29" t="s">
        <v>16</v>
      </c>
      <c r="G56" s="29" t="s">
        <v>16</v>
      </c>
      <c r="H56" s="29" t="s">
        <v>15</v>
      </c>
      <c r="I56" s="29" t="s">
        <v>15</v>
      </c>
      <c r="J56" s="29" t="s">
        <v>15</v>
      </c>
      <c r="K56" s="29" t="s">
        <v>15</v>
      </c>
      <c r="N56" s="24">
        <f>VLOOKUP(F56,liste!A:D,4,0)</f>
        <v>0</v>
      </c>
      <c r="O56" s="24" t="e">
        <f t="shared" si="0"/>
        <v>#VALUE!</v>
      </c>
      <c r="P56" s="24" t="e">
        <f t="shared" si="1"/>
        <v>#VALUE!</v>
      </c>
    </row>
    <row r="57" spans="4:16" ht="30" customHeight="1" x14ac:dyDescent="0.3">
      <c r="D57" s="29" t="s">
        <v>15</v>
      </c>
      <c r="E57" s="29" t="s">
        <v>15</v>
      </c>
      <c r="F57" s="29" t="s">
        <v>16</v>
      </c>
      <c r="G57" s="29" t="s">
        <v>16</v>
      </c>
      <c r="H57" s="29" t="s">
        <v>15</v>
      </c>
      <c r="I57" s="29" t="s">
        <v>15</v>
      </c>
      <c r="J57" s="29" t="s">
        <v>15</v>
      </c>
      <c r="K57" s="29" t="s">
        <v>15</v>
      </c>
      <c r="N57" s="24">
        <f>VLOOKUP(F57,liste!A:D,4,0)</f>
        <v>0</v>
      </c>
      <c r="O57" s="24" t="e">
        <f t="shared" ref="O57:O88" si="2">N57*J57</f>
        <v>#VALUE!</v>
      </c>
      <c r="P57" s="24" t="e">
        <f t="shared" ref="P57:P88" si="3">N57*K57</f>
        <v>#VALUE!</v>
      </c>
    </row>
    <row r="58" spans="4:16" ht="30" customHeight="1" x14ac:dyDescent="0.3">
      <c r="D58" s="29" t="s">
        <v>15</v>
      </c>
      <c r="E58" s="29" t="s">
        <v>15</v>
      </c>
      <c r="F58" s="29" t="s">
        <v>16</v>
      </c>
      <c r="G58" s="29" t="s">
        <v>16</v>
      </c>
      <c r="H58" s="29" t="s">
        <v>15</v>
      </c>
      <c r="I58" s="29" t="s">
        <v>15</v>
      </c>
      <c r="J58" s="29" t="s">
        <v>15</v>
      </c>
      <c r="K58" s="29" t="s">
        <v>15</v>
      </c>
      <c r="N58" s="24">
        <f>VLOOKUP(F58,liste!A:D,4,0)</f>
        <v>0</v>
      </c>
      <c r="O58" s="24" t="e">
        <f t="shared" si="2"/>
        <v>#VALUE!</v>
      </c>
      <c r="P58" s="24" t="e">
        <f t="shared" si="3"/>
        <v>#VALUE!</v>
      </c>
    </row>
    <row r="59" spans="4:16" ht="30" customHeight="1" x14ac:dyDescent="0.3">
      <c r="D59" s="29" t="s">
        <v>15</v>
      </c>
      <c r="E59" s="29" t="s">
        <v>15</v>
      </c>
      <c r="F59" s="29" t="s">
        <v>16</v>
      </c>
      <c r="G59" s="29" t="s">
        <v>16</v>
      </c>
      <c r="H59" s="29" t="s">
        <v>15</v>
      </c>
      <c r="I59" s="29" t="s">
        <v>15</v>
      </c>
      <c r="J59" s="29" t="s">
        <v>15</v>
      </c>
      <c r="K59" s="29" t="s">
        <v>15</v>
      </c>
      <c r="N59" s="24">
        <f>VLOOKUP(F59,liste!A:D,4,0)</f>
        <v>0</v>
      </c>
      <c r="O59" s="24" t="e">
        <f t="shared" si="2"/>
        <v>#VALUE!</v>
      </c>
      <c r="P59" s="24" t="e">
        <f t="shared" si="3"/>
        <v>#VALUE!</v>
      </c>
    </row>
    <row r="60" spans="4:16" ht="30" customHeight="1" x14ac:dyDescent="0.3">
      <c r="D60" s="29" t="s">
        <v>15</v>
      </c>
      <c r="E60" s="29" t="s">
        <v>15</v>
      </c>
      <c r="F60" s="29" t="s">
        <v>16</v>
      </c>
      <c r="G60" s="29" t="s">
        <v>16</v>
      </c>
      <c r="H60" s="29" t="s">
        <v>15</v>
      </c>
      <c r="I60" s="29" t="s">
        <v>15</v>
      </c>
      <c r="J60" s="29" t="s">
        <v>15</v>
      </c>
      <c r="K60" s="29" t="s">
        <v>15</v>
      </c>
      <c r="N60" s="24">
        <f>VLOOKUP(F60,liste!A:D,4,0)</f>
        <v>0</v>
      </c>
      <c r="O60" s="24" t="e">
        <f t="shared" si="2"/>
        <v>#VALUE!</v>
      </c>
      <c r="P60" s="24" t="e">
        <f t="shared" si="3"/>
        <v>#VALUE!</v>
      </c>
    </row>
    <row r="61" spans="4:16" ht="30" customHeight="1" x14ac:dyDescent="0.3">
      <c r="D61" s="29" t="s">
        <v>15</v>
      </c>
      <c r="E61" s="29" t="s">
        <v>15</v>
      </c>
      <c r="F61" s="29" t="s">
        <v>16</v>
      </c>
      <c r="G61" s="29" t="s">
        <v>16</v>
      </c>
      <c r="H61" s="29" t="s">
        <v>15</v>
      </c>
      <c r="I61" s="29" t="s">
        <v>15</v>
      </c>
      <c r="J61" s="29" t="s">
        <v>15</v>
      </c>
      <c r="K61" s="29" t="s">
        <v>15</v>
      </c>
      <c r="N61" s="24">
        <f>VLOOKUP(F61,liste!A:D,4,0)</f>
        <v>0</v>
      </c>
      <c r="O61" s="24" t="e">
        <f t="shared" si="2"/>
        <v>#VALUE!</v>
      </c>
      <c r="P61" s="24" t="e">
        <f t="shared" si="3"/>
        <v>#VALUE!</v>
      </c>
    </row>
    <row r="62" spans="4:16" ht="30" customHeight="1" x14ac:dyDescent="0.3">
      <c r="D62" s="29" t="s">
        <v>15</v>
      </c>
      <c r="E62" s="29" t="s">
        <v>15</v>
      </c>
      <c r="F62" s="29" t="s">
        <v>16</v>
      </c>
      <c r="G62" s="29" t="s">
        <v>16</v>
      </c>
      <c r="H62" s="29" t="s">
        <v>15</v>
      </c>
      <c r="I62" s="29" t="s">
        <v>15</v>
      </c>
      <c r="J62" s="29" t="s">
        <v>15</v>
      </c>
      <c r="K62" s="29" t="s">
        <v>15</v>
      </c>
      <c r="N62" s="24">
        <f>VLOOKUP(F62,liste!A:D,4,0)</f>
        <v>0</v>
      </c>
      <c r="O62" s="24" t="e">
        <f t="shared" si="2"/>
        <v>#VALUE!</v>
      </c>
      <c r="P62" s="24" t="e">
        <f t="shared" si="3"/>
        <v>#VALUE!</v>
      </c>
    </row>
    <row r="63" spans="4:16" ht="30" customHeight="1" x14ac:dyDescent="0.3">
      <c r="D63" s="29" t="s">
        <v>15</v>
      </c>
      <c r="E63" s="29" t="s">
        <v>15</v>
      </c>
      <c r="F63" s="29" t="s">
        <v>16</v>
      </c>
      <c r="G63" s="29" t="s">
        <v>16</v>
      </c>
      <c r="H63" s="29" t="s">
        <v>15</v>
      </c>
      <c r="I63" s="29" t="s">
        <v>15</v>
      </c>
      <c r="J63" s="29" t="s">
        <v>15</v>
      </c>
      <c r="K63" s="29" t="s">
        <v>15</v>
      </c>
      <c r="N63" s="24">
        <f>VLOOKUP(F63,liste!A:D,4,0)</f>
        <v>0</v>
      </c>
      <c r="O63" s="24" t="e">
        <f t="shared" si="2"/>
        <v>#VALUE!</v>
      </c>
      <c r="P63" s="24" t="e">
        <f t="shared" si="3"/>
        <v>#VALUE!</v>
      </c>
    </row>
    <row r="64" spans="4:16" ht="30" customHeight="1" x14ac:dyDescent="0.3">
      <c r="D64" s="29" t="s">
        <v>15</v>
      </c>
      <c r="E64" s="29" t="s">
        <v>15</v>
      </c>
      <c r="F64" s="29" t="s">
        <v>16</v>
      </c>
      <c r="G64" s="29" t="s">
        <v>16</v>
      </c>
      <c r="H64" s="29" t="s">
        <v>15</v>
      </c>
      <c r="I64" s="29" t="s">
        <v>15</v>
      </c>
      <c r="J64" s="29" t="s">
        <v>15</v>
      </c>
      <c r="K64" s="29" t="s">
        <v>15</v>
      </c>
      <c r="N64" s="24">
        <f>VLOOKUP(F64,liste!A:D,4,0)</f>
        <v>0</v>
      </c>
      <c r="O64" s="24" t="e">
        <f t="shared" si="2"/>
        <v>#VALUE!</v>
      </c>
      <c r="P64" s="24" t="e">
        <f t="shared" si="3"/>
        <v>#VALUE!</v>
      </c>
    </row>
    <row r="65" spans="4:16" ht="30" customHeight="1" x14ac:dyDescent="0.3">
      <c r="D65" s="29" t="s">
        <v>15</v>
      </c>
      <c r="E65" s="29" t="s">
        <v>15</v>
      </c>
      <c r="F65" s="29" t="s">
        <v>16</v>
      </c>
      <c r="G65" s="29" t="s">
        <v>16</v>
      </c>
      <c r="H65" s="29" t="s">
        <v>15</v>
      </c>
      <c r="I65" s="29" t="s">
        <v>15</v>
      </c>
      <c r="J65" s="29" t="s">
        <v>15</v>
      </c>
      <c r="K65" s="29" t="s">
        <v>15</v>
      </c>
      <c r="N65" s="24">
        <f>VLOOKUP(F65,liste!A:D,4,0)</f>
        <v>0</v>
      </c>
      <c r="O65" s="24" t="e">
        <f t="shared" si="2"/>
        <v>#VALUE!</v>
      </c>
      <c r="P65" s="24" t="e">
        <f t="shared" si="3"/>
        <v>#VALUE!</v>
      </c>
    </row>
    <row r="66" spans="4:16" ht="30" customHeight="1" x14ac:dyDescent="0.3">
      <c r="D66" s="29" t="s">
        <v>15</v>
      </c>
      <c r="E66" s="29" t="s">
        <v>15</v>
      </c>
      <c r="F66" s="29" t="s">
        <v>16</v>
      </c>
      <c r="G66" s="29" t="s">
        <v>16</v>
      </c>
      <c r="H66" s="29" t="s">
        <v>15</v>
      </c>
      <c r="I66" s="29" t="s">
        <v>15</v>
      </c>
      <c r="J66" s="29" t="s">
        <v>15</v>
      </c>
      <c r="K66" s="29" t="s">
        <v>15</v>
      </c>
      <c r="N66" s="24">
        <f>VLOOKUP(F66,liste!A:D,4,0)</f>
        <v>0</v>
      </c>
      <c r="O66" s="24" t="e">
        <f t="shared" si="2"/>
        <v>#VALUE!</v>
      </c>
      <c r="P66" s="24" t="e">
        <f t="shared" si="3"/>
        <v>#VALUE!</v>
      </c>
    </row>
    <row r="67" spans="4:16" ht="30" customHeight="1" x14ac:dyDescent="0.3">
      <c r="D67" s="29" t="s">
        <v>15</v>
      </c>
      <c r="E67" s="29" t="s">
        <v>15</v>
      </c>
      <c r="F67" s="29" t="s">
        <v>16</v>
      </c>
      <c r="G67" s="29" t="s">
        <v>16</v>
      </c>
      <c r="H67" s="29" t="s">
        <v>15</v>
      </c>
      <c r="I67" s="29" t="s">
        <v>15</v>
      </c>
      <c r="J67" s="29" t="s">
        <v>15</v>
      </c>
      <c r="K67" s="29" t="s">
        <v>15</v>
      </c>
      <c r="N67" s="24">
        <f>VLOOKUP(F67,liste!A:D,4,0)</f>
        <v>0</v>
      </c>
      <c r="O67" s="24" t="e">
        <f t="shared" si="2"/>
        <v>#VALUE!</v>
      </c>
      <c r="P67" s="24" t="e">
        <f t="shared" si="3"/>
        <v>#VALUE!</v>
      </c>
    </row>
    <row r="68" spans="4:16" ht="30" customHeight="1" x14ac:dyDescent="0.3">
      <c r="D68" s="29" t="s">
        <v>15</v>
      </c>
      <c r="E68" s="29" t="s">
        <v>15</v>
      </c>
      <c r="F68" s="29" t="s">
        <v>16</v>
      </c>
      <c r="G68" s="29" t="s">
        <v>16</v>
      </c>
      <c r="H68" s="29" t="s">
        <v>15</v>
      </c>
      <c r="I68" s="29" t="s">
        <v>15</v>
      </c>
      <c r="J68" s="29" t="s">
        <v>15</v>
      </c>
      <c r="K68" s="29" t="s">
        <v>15</v>
      </c>
      <c r="N68" s="24">
        <f>VLOOKUP(F68,liste!A:D,4,0)</f>
        <v>0</v>
      </c>
      <c r="O68" s="24" t="e">
        <f t="shared" si="2"/>
        <v>#VALUE!</v>
      </c>
      <c r="P68" s="24" t="e">
        <f t="shared" si="3"/>
        <v>#VALUE!</v>
      </c>
    </row>
    <row r="69" spans="4:16" ht="30" customHeight="1" x14ac:dyDescent="0.3">
      <c r="D69" s="29" t="s">
        <v>15</v>
      </c>
      <c r="E69" s="29" t="s">
        <v>15</v>
      </c>
      <c r="F69" s="29" t="s">
        <v>16</v>
      </c>
      <c r="G69" s="29" t="s">
        <v>16</v>
      </c>
      <c r="H69" s="29" t="s">
        <v>15</v>
      </c>
      <c r="I69" s="29" t="s">
        <v>15</v>
      </c>
      <c r="J69" s="29" t="s">
        <v>15</v>
      </c>
      <c r="K69" s="29" t="s">
        <v>15</v>
      </c>
      <c r="N69" s="24">
        <f>VLOOKUP(F69,liste!A:D,4,0)</f>
        <v>0</v>
      </c>
      <c r="O69" s="24" t="e">
        <f t="shared" si="2"/>
        <v>#VALUE!</v>
      </c>
      <c r="P69" s="24" t="e">
        <f t="shared" si="3"/>
        <v>#VALUE!</v>
      </c>
    </row>
    <row r="70" spans="4:16" ht="30" customHeight="1" x14ac:dyDescent="0.3">
      <c r="D70" s="29" t="s">
        <v>15</v>
      </c>
      <c r="E70" s="29" t="s">
        <v>15</v>
      </c>
      <c r="F70" s="29" t="s">
        <v>16</v>
      </c>
      <c r="G70" s="29" t="s">
        <v>16</v>
      </c>
      <c r="H70" s="29" t="s">
        <v>15</v>
      </c>
      <c r="I70" s="29" t="s">
        <v>15</v>
      </c>
      <c r="J70" s="29" t="s">
        <v>15</v>
      </c>
      <c r="K70" s="29" t="s">
        <v>15</v>
      </c>
      <c r="N70" s="24">
        <f>VLOOKUP(F70,liste!A:D,4,0)</f>
        <v>0</v>
      </c>
      <c r="O70" s="24" t="e">
        <f t="shared" si="2"/>
        <v>#VALUE!</v>
      </c>
      <c r="P70" s="24" t="e">
        <f t="shared" si="3"/>
        <v>#VALUE!</v>
      </c>
    </row>
    <row r="71" spans="4:16" ht="30" customHeight="1" x14ac:dyDescent="0.3">
      <c r="D71" s="29" t="s">
        <v>15</v>
      </c>
      <c r="E71" s="29" t="s">
        <v>15</v>
      </c>
      <c r="F71" s="29" t="s">
        <v>16</v>
      </c>
      <c r="G71" s="29" t="s">
        <v>16</v>
      </c>
      <c r="H71" s="29" t="s">
        <v>15</v>
      </c>
      <c r="I71" s="29" t="s">
        <v>15</v>
      </c>
      <c r="J71" s="29" t="s">
        <v>15</v>
      </c>
      <c r="K71" s="29" t="s">
        <v>15</v>
      </c>
      <c r="N71" s="24">
        <f>VLOOKUP(F71,liste!A:D,4,0)</f>
        <v>0</v>
      </c>
      <c r="O71" s="24" t="e">
        <f t="shared" si="2"/>
        <v>#VALUE!</v>
      </c>
      <c r="P71" s="24" t="e">
        <f t="shared" si="3"/>
        <v>#VALUE!</v>
      </c>
    </row>
    <row r="72" spans="4:16" ht="30" customHeight="1" x14ac:dyDescent="0.3">
      <c r="D72" s="29" t="s">
        <v>15</v>
      </c>
      <c r="E72" s="29" t="s">
        <v>15</v>
      </c>
      <c r="F72" s="29" t="s">
        <v>16</v>
      </c>
      <c r="G72" s="29" t="s">
        <v>16</v>
      </c>
      <c r="H72" s="29" t="s">
        <v>15</v>
      </c>
      <c r="I72" s="29" t="s">
        <v>15</v>
      </c>
      <c r="J72" s="29" t="s">
        <v>15</v>
      </c>
      <c r="K72" s="29" t="s">
        <v>15</v>
      </c>
      <c r="N72" s="24">
        <f>VLOOKUP(F72,liste!A:D,4,0)</f>
        <v>0</v>
      </c>
      <c r="O72" s="24" t="e">
        <f t="shared" si="2"/>
        <v>#VALUE!</v>
      </c>
      <c r="P72" s="24" t="e">
        <f t="shared" si="3"/>
        <v>#VALUE!</v>
      </c>
    </row>
    <row r="73" spans="4:16" ht="30" customHeight="1" x14ac:dyDescent="0.3">
      <c r="D73" s="29" t="s">
        <v>15</v>
      </c>
      <c r="E73" s="29" t="s">
        <v>15</v>
      </c>
      <c r="F73" s="29" t="s">
        <v>16</v>
      </c>
      <c r="G73" s="29" t="s">
        <v>16</v>
      </c>
      <c r="H73" s="29" t="s">
        <v>15</v>
      </c>
      <c r="I73" s="29" t="s">
        <v>15</v>
      </c>
      <c r="J73" s="29" t="s">
        <v>15</v>
      </c>
      <c r="K73" s="29" t="s">
        <v>15</v>
      </c>
      <c r="N73" s="24">
        <f>VLOOKUP(F73,liste!A:D,4,0)</f>
        <v>0</v>
      </c>
      <c r="O73" s="24" t="e">
        <f t="shared" si="2"/>
        <v>#VALUE!</v>
      </c>
      <c r="P73" s="24" t="e">
        <f t="shared" si="3"/>
        <v>#VALUE!</v>
      </c>
    </row>
    <row r="74" spans="4:16" ht="30" customHeight="1" x14ac:dyDescent="0.3">
      <c r="D74" s="29" t="s">
        <v>15</v>
      </c>
      <c r="E74" s="29" t="s">
        <v>15</v>
      </c>
      <c r="F74" s="29" t="s">
        <v>16</v>
      </c>
      <c r="G74" s="29" t="s">
        <v>16</v>
      </c>
      <c r="H74" s="29" t="s">
        <v>15</v>
      </c>
      <c r="I74" s="29" t="s">
        <v>15</v>
      </c>
      <c r="J74" s="29" t="s">
        <v>15</v>
      </c>
      <c r="K74" s="29" t="s">
        <v>15</v>
      </c>
      <c r="N74" s="24">
        <f>VLOOKUP(F74,liste!A:D,4,0)</f>
        <v>0</v>
      </c>
      <c r="O74" s="24" t="e">
        <f t="shared" si="2"/>
        <v>#VALUE!</v>
      </c>
      <c r="P74" s="24" t="e">
        <f t="shared" si="3"/>
        <v>#VALUE!</v>
      </c>
    </row>
    <row r="75" spans="4:16" ht="30" customHeight="1" x14ac:dyDescent="0.3">
      <c r="D75" s="29" t="s">
        <v>15</v>
      </c>
      <c r="E75" s="29" t="s">
        <v>15</v>
      </c>
      <c r="F75" s="29" t="s">
        <v>16</v>
      </c>
      <c r="G75" s="29" t="s">
        <v>16</v>
      </c>
      <c r="H75" s="29" t="s">
        <v>15</v>
      </c>
      <c r="I75" s="29" t="s">
        <v>15</v>
      </c>
      <c r="J75" s="29" t="s">
        <v>15</v>
      </c>
      <c r="K75" s="29" t="s">
        <v>15</v>
      </c>
      <c r="N75" s="24">
        <f>VLOOKUP(F75,liste!A:D,4,0)</f>
        <v>0</v>
      </c>
      <c r="O75" s="24" t="e">
        <f t="shared" si="2"/>
        <v>#VALUE!</v>
      </c>
      <c r="P75" s="24" t="e">
        <f t="shared" si="3"/>
        <v>#VALUE!</v>
      </c>
    </row>
    <row r="76" spans="4:16" ht="30" customHeight="1" x14ac:dyDescent="0.3">
      <c r="D76" s="29" t="s">
        <v>15</v>
      </c>
      <c r="E76" s="29" t="s">
        <v>15</v>
      </c>
      <c r="F76" s="29" t="s">
        <v>16</v>
      </c>
      <c r="G76" s="29" t="s">
        <v>16</v>
      </c>
      <c r="H76" s="29" t="s">
        <v>15</v>
      </c>
      <c r="I76" s="29" t="s">
        <v>15</v>
      </c>
      <c r="J76" s="29" t="s">
        <v>15</v>
      </c>
      <c r="K76" s="29" t="s">
        <v>15</v>
      </c>
      <c r="N76" s="24">
        <f>VLOOKUP(F76,liste!A:D,4,0)</f>
        <v>0</v>
      </c>
      <c r="O76" s="24" t="e">
        <f t="shared" si="2"/>
        <v>#VALUE!</v>
      </c>
      <c r="P76" s="24" t="e">
        <f t="shared" si="3"/>
        <v>#VALUE!</v>
      </c>
    </row>
    <row r="77" spans="4:16" ht="30" customHeight="1" x14ac:dyDescent="0.3">
      <c r="D77" s="29" t="s">
        <v>15</v>
      </c>
      <c r="E77" s="29" t="s">
        <v>15</v>
      </c>
      <c r="F77" s="29" t="s">
        <v>16</v>
      </c>
      <c r="G77" s="29" t="s">
        <v>16</v>
      </c>
      <c r="H77" s="29" t="s">
        <v>15</v>
      </c>
      <c r="I77" s="29" t="s">
        <v>15</v>
      </c>
      <c r="J77" s="29" t="s">
        <v>15</v>
      </c>
      <c r="K77" s="29" t="s">
        <v>15</v>
      </c>
      <c r="N77" s="24">
        <f>VLOOKUP(F77,liste!A:D,4,0)</f>
        <v>0</v>
      </c>
      <c r="O77" s="24" t="e">
        <f t="shared" si="2"/>
        <v>#VALUE!</v>
      </c>
      <c r="P77" s="24" t="e">
        <f t="shared" si="3"/>
        <v>#VALUE!</v>
      </c>
    </row>
    <row r="78" spans="4:16" ht="30" customHeight="1" x14ac:dyDescent="0.3">
      <c r="D78" s="29" t="s">
        <v>15</v>
      </c>
      <c r="E78" s="29" t="s">
        <v>15</v>
      </c>
      <c r="F78" s="29" t="s">
        <v>16</v>
      </c>
      <c r="G78" s="29" t="s">
        <v>16</v>
      </c>
      <c r="H78" s="29" t="s">
        <v>15</v>
      </c>
      <c r="I78" s="29" t="s">
        <v>15</v>
      </c>
      <c r="J78" s="29" t="s">
        <v>15</v>
      </c>
      <c r="K78" s="29" t="s">
        <v>15</v>
      </c>
      <c r="N78" s="24">
        <f>VLOOKUP(F78,liste!A:D,4,0)</f>
        <v>0</v>
      </c>
      <c r="O78" s="24" t="e">
        <f t="shared" si="2"/>
        <v>#VALUE!</v>
      </c>
      <c r="P78" s="24" t="e">
        <f t="shared" si="3"/>
        <v>#VALUE!</v>
      </c>
    </row>
    <row r="79" spans="4:16" ht="30" customHeight="1" x14ac:dyDescent="0.3">
      <c r="D79" s="29" t="s">
        <v>15</v>
      </c>
      <c r="E79" s="29" t="s">
        <v>15</v>
      </c>
      <c r="F79" s="29" t="s">
        <v>16</v>
      </c>
      <c r="G79" s="29" t="s">
        <v>16</v>
      </c>
      <c r="H79" s="29" t="s">
        <v>15</v>
      </c>
      <c r="I79" s="29" t="s">
        <v>15</v>
      </c>
      <c r="J79" s="29" t="s">
        <v>15</v>
      </c>
      <c r="K79" s="29" t="s">
        <v>15</v>
      </c>
      <c r="N79" s="24">
        <f>VLOOKUP(F79,liste!A:D,4,0)</f>
        <v>0</v>
      </c>
      <c r="O79" s="24" t="e">
        <f t="shared" si="2"/>
        <v>#VALUE!</v>
      </c>
      <c r="P79" s="24" t="e">
        <f t="shared" si="3"/>
        <v>#VALUE!</v>
      </c>
    </row>
    <row r="80" spans="4:16" ht="30" customHeight="1" x14ac:dyDescent="0.3">
      <c r="D80" s="29" t="s">
        <v>15</v>
      </c>
      <c r="E80" s="29" t="s">
        <v>15</v>
      </c>
      <c r="F80" s="29" t="s">
        <v>16</v>
      </c>
      <c r="G80" s="29" t="s">
        <v>16</v>
      </c>
      <c r="H80" s="29" t="s">
        <v>15</v>
      </c>
      <c r="I80" s="29" t="s">
        <v>15</v>
      </c>
      <c r="J80" s="29" t="s">
        <v>15</v>
      </c>
      <c r="K80" s="29" t="s">
        <v>15</v>
      </c>
      <c r="N80" s="24">
        <f>VLOOKUP(F80,liste!A:D,4,0)</f>
        <v>0</v>
      </c>
      <c r="O80" s="24" t="e">
        <f t="shared" si="2"/>
        <v>#VALUE!</v>
      </c>
      <c r="P80" s="24" t="e">
        <f t="shared" si="3"/>
        <v>#VALUE!</v>
      </c>
    </row>
    <row r="81" spans="4:16" ht="30" customHeight="1" x14ac:dyDescent="0.3">
      <c r="D81" s="29" t="s">
        <v>15</v>
      </c>
      <c r="E81" s="29" t="s">
        <v>15</v>
      </c>
      <c r="F81" s="29" t="s">
        <v>16</v>
      </c>
      <c r="G81" s="29" t="s">
        <v>16</v>
      </c>
      <c r="H81" s="29" t="s">
        <v>15</v>
      </c>
      <c r="I81" s="29" t="s">
        <v>15</v>
      </c>
      <c r="J81" s="29" t="s">
        <v>15</v>
      </c>
      <c r="K81" s="29" t="s">
        <v>15</v>
      </c>
      <c r="N81" s="24">
        <f>VLOOKUP(F81,liste!A:D,4,0)</f>
        <v>0</v>
      </c>
      <c r="O81" s="24" t="e">
        <f t="shared" si="2"/>
        <v>#VALUE!</v>
      </c>
      <c r="P81" s="24" t="e">
        <f t="shared" si="3"/>
        <v>#VALUE!</v>
      </c>
    </row>
    <row r="82" spans="4:16" ht="30" customHeight="1" x14ac:dyDescent="0.3">
      <c r="D82" s="29" t="s">
        <v>15</v>
      </c>
      <c r="E82" s="29" t="s">
        <v>15</v>
      </c>
      <c r="F82" s="29" t="s">
        <v>16</v>
      </c>
      <c r="G82" s="29" t="s">
        <v>16</v>
      </c>
      <c r="H82" s="29" t="s">
        <v>15</v>
      </c>
      <c r="I82" s="29" t="s">
        <v>15</v>
      </c>
      <c r="J82" s="29" t="s">
        <v>15</v>
      </c>
      <c r="K82" s="29" t="s">
        <v>15</v>
      </c>
      <c r="N82" s="24">
        <f>VLOOKUP(F82,liste!A:D,4,0)</f>
        <v>0</v>
      </c>
      <c r="O82" s="24" t="e">
        <f t="shared" si="2"/>
        <v>#VALUE!</v>
      </c>
      <c r="P82" s="24" t="e">
        <f t="shared" si="3"/>
        <v>#VALUE!</v>
      </c>
    </row>
    <row r="83" spans="4:16" ht="30" customHeight="1" x14ac:dyDescent="0.3">
      <c r="D83" s="29" t="s">
        <v>15</v>
      </c>
      <c r="E83" s="29" t="s">
        <v>15</v>
      </c>
      <c r="F83" s="29" t="s">
        <v>16</v>
      </c>
      <c r="G83" s="29" t="s">
        <v>16</v>
      </c>
      <c r="H83" s="29" t="s">
        <v>15</v>
      </c>
      <c r="I83" s="29" t="s">
        <v>15</v>
      </c>
      <c r="J83" s="29" t="s">
        <v>15</v>
      </c>
      <c r="K83" s="29" t="s">
        <v>15</v>
      </c>
      <c r="N83" s="24">
        <f>VLOOKUP(F83,liste!A:D,4,0)</f>
        <v>0</v>
      </c>
      <c r="O83" s="24" t="e">
        <f t="shared" si="2"/>
        <v>#VALUE!</v>
      </c>
      <c r="P83" s="24" t="e">
        <f t="shared" si="3"/>
        <v>#VALUE!</v>
      </c>
    </row>
    <row r="84" spans="4:16" ht="30" customHeight="1" x14ac:dyDescent="0.3">
      <c r="D84" s="29" t="s">
        <v>15</v>
      </c>
      <c r="E84" s="29" t="s">
        <v>15</v>
      </c>
      <c r="F84" s="29" t="s">
        <v>16</v>
      </c>
      <c r="G84" s="29" t="s">
        <v>16</v>
      </c>
      <c r="H84" s="29" t="s">
        <v>15</v>
      </c>
      <c r="I84" s="29" t="s">
        <v>15</v>
      </c>
      <c r="J84" s="29" t="s">
        <v>15</v>
      </c>
      <c r="K84" s="29" t="s">
        <v>15</v>
      </c>
      <c r="N84" s="24">
        <f>VLOOKUP(F84,liste!A:D,4,0)</f>
        <v>0</v>
      </c>
      <c r="O84" s="24" t="e">
        <f t="shared" si="2"/>
        <v>#VALUE!</v>
      </c>
      <c r="P84" s="24" t="e">
        <f t="shared" si="3"/>
        <v>#VALUE!</v>
      </c>
    </row>
    <row r="85" spans="4:16" ht="30" customHeight="1" x14ac:dyDescent="0.3">
      <c r="D85" s="29" t="s">
        <v>15</v>
      </c>
      <c r="E85" s="29" t="s">
        <v>15</v>
      </c>
      <c r="F85" s="29" t="s">
        <v>16</v>
      </c>
      <c r="G85" s="29" t="s">
        <v>16</v>
      </c>
      <c r="H85" s="29" t="s">
        <v>15</v>
      </c>
      <c r="I85" s="29" t="s">
        <v>15</v>
      </c>
      <c r="J85" s="29" t="s">
        <v>15</v>
      </c>
      <c r="K85" s="29" t="s">
        <v>15</v>
      </c>
      <c r="N85" s="24">
        <f>VLOOKUP(F85,liste!A:D,4,0)</f>
        <v>0</v>
      </c>
      <c r="O85" s="24" t="e">
        <f t="shared" si="2"/>
        <v>#VALUE!</v>
      </c>
      <c r="P85" s="24" t="e">
        <f t="shared" si="3"/>
        <v>#VALUE!</v>
      </c>
    </row>
    <row r="86" spans="4:16" ht="30" customHeight="1" x14ac:dyDescent="0.3">
      <c r="D86" s="29" t="s">
        <v>15</v>
      </c>
      <c r="E86" s="29" t="s">
        <v>15</v>
      </c>
      <c r="F86" s="29" t="s">
        <v>16</v>
      </c>
      <c r="G86" s="29" t="s">
        <v>16</v>
      </c>
      <c r="H86" s="29" t="s">
        <v>15</v>
      </c>
      <c r="I86" s="29" t="s">
        <v>15</v>
      </c>
      <c r="J86" s="29" t="s">
        <v>15</v>
      </c>
      <c r="K86" s="29" t="s">
        <v>15</v>
      </c>
      <c r="N86" s="24">
        <f>VLOOKUP(F86,liste!A:D,4,0)</f>
        <v>0</v>
      </c>
      <c r="O86" s="24" t="e">
        <f t="shared" si="2"/>
        <v>#VALUE!</v>
      </c>
      <c r="P86" s="24" t="e">
        <f t="shared" si="3"/>
        <v>#VALUE!</v>
      </c>
    </row>
    <row r="87" spans="4:16" ht="30" customHeight="1" x14ac:dyDescent="0.3">
      <c r="D87" s="29" t="s">
        <v>15</v>
      </c>
      <c r="E87" s="29" t="s">
        <v>15</v>
      </c>
      <c r="F87" s="29" t="s">
        <v>16</v>
      </c>
      <c r="G87" s="29" t="s">
        <v>16</v>
      </c>
      <c r="H87" s="29" t="s">
        <v>15</v>
      </c>
      <c r="I87" s="29" t="s">
        <v>15</v>
      </c>
      <c r="J87" s="29" t="s">
        <v>15</v>
      </c>
      <c r="K87" s="29" t="s">
        <v>15</v>
      </c>
      <c r="N87" s="24">
        <f>VLOOKUP(F87,liste!A:D,4,0)</f>
        <v>0</v>
      </c>
      <c r="O87" s="24" t="e">
        <f t="shared" si="2"/>
        <v>#VALUE!</v>
      </c>
      <c r="P87" s="24" t="e">
        <f t="shared" si="3"/>
        <v>#VALUE!</v>
      </c>
    </row>
    <row r="88" spans="4:16" ht="30" customHeight="1" x14ac:dyDescent="0.3">
      <c r="D88" s="29" t="s">
        <v>15</v>
      </c>
      <c r="E88" s="29" t="s">
        <v>15</v>
      </c>
      <c r="F88" s="29" t="s">
        <v>16</v>
      </c>
      <c r="G88" s="29" t="s">
        <v>16</v>
      </c>
      <c r="H88" s="29" t="s">
        <v>15</v>
      </c>
      <c r="I88" s="29" t="s">
        <v>15</v>
      </c>
      <c r="J88" s="29" t="s">
        <v>15</v>
      </c>
      <c r="K88" s="29" t="s">
        <v>15</v>
      </c>
      <c r="N88" s="24">
        <f>VLOOKUP(F88,liste!A:D,4,0)</f>
        <v>0</v>
      </c>
      <c r="O88" s="24" t="e">
        <f t="shared" si="2"/>
        <v>#VALUE!</v>
      </c>
      <c r="P88" s="24" t="e">
        <f t="shared" si="3"/>
        <v>#VALUE!</v>
      </c>
    </row>
    <row r="89" spans="4:16" ht="30" customHeight="1" x14ac:dyDescent="0.3">
      <c r="D89" s="29" t="s">
        <v>15</v>
      </c>
      <c r="E89" s="29" t="s">
        <v>15</v>
      </c>
      <c r="F89" s="29" t="s">
        <v>16</v>
      </c>
      <c r="G89" s="29" t="s">
        <v>16</v>
      </c>
      <c r="H89" s="29" t="s">
        <v>15</v>
      </c>
      <c r="I89" s="29" t="s">
        <v>15</v>
      </c>
      <c r="J89" s="29" t="s">
        <v>15</v>
      </c>
      <c r="K89" s="29" t="s">
        <v>15</v>
      </c>
      <c r="N89" s="24">
        <f>VLOOKUP(F89,liste!A:D,4,0)</f>
        <v>0</v>
      </c>
      <c r="O89" s="24" t="e">
        <f t="shared" ref="O89:O120" si="4">N89*J89</f>
        <v>#VALUE!</v>
      </c>
      <c r="P89" s="24" t="e">
        <f t="shared" ref="P89:P125" si="5">N89*K89</f>
        <v>#VALUE!</v>
      </c>
    </row>
    <row r="90" spans="4:16" ht="30" customHeight="1" x14ac:dyDescent="0.3">
      <c r="D90" s="29" t="s">
        <v>15</v>
      </c>
      <c r="E90" s="29" t="s">
        <v>15</v>
      </c>
      <c r="F90" s="29" t="s">
        <v>16</v>
      </c>
      <c r="G90" s="29" t="s">
        <v>16</v>
      </c>
      <c r="H90" s="29" t="s">
        <v>15</v>
      </c>
      <c r="I90" s="29" t="s">
        <v>15</v>
      </c>
      <c r="J90" s="29" t="s">
        <v>15</v>
      </c>
      <c r="K90" s="29" t="s">
        <v>15</v>
      </c>
      <c r="N90" s="24">
        <f>VLOOKUP(F90,liste!A:D,4,0)</f>
        <v>0</v>
      </c>
      <c r="O90" s="24" t="e">
        <f t="shared" si="4"/>
        <v>#VALUE!</v>
      </c>
      <c r="P90" s="24" t="e">
        <f t="shared" si="5"/>
        <v>#VALUE!</v>
      </c>
    </row>
    <row r="91" spans="4:16" ht="30" customHeight="1" x14ac:dyDescent="0.3">
      <c r="D91" s="29" t="s">
        <v>15</v>
      </c>
      <c r="E91" s="29" t="s">
        <v>15</v>
      </c>
      <c r="F91" s="29" t="s">
        <v>16</v>
      </c>
      <c r="G91" s="29" t="s">
        <v>16</v>
      </c>
      <c r="H91" s="29" t="s">
        <v>15</v>
      </c>
      <c r="I91" s="29" t="s">
        <v>15</v>
      </c>
      <c r="J91" s="29" t="s">
        <v>15</v>
      </c>
      <c r="K91" s="29" t="s">
        <v>15</v>
      </c>
      <c r="N91" s="24">
        <f>VLOOKUP(F91,liste!A:D,4,0)</f>
        <v>0</v>
      </c>
      <c r="O91" s="24" t="e">
        <f t="shared" si="4"/>
        <v>#VALUE!</v>
      </c>
      <c r="P91" s="24" t="e">
        <f t="shared" si="5"/>
        <v>#VALUE!</v>
      </c>
    </row>
    <row r="92" spans="4:16" ht="30" customHeight="1" x14ac:dyDescent="0.3">
      <c r="D92" s="29" t="s">
        <v>15</v>
      </c>
      <c r="E92" s="29" t="s">
        <v>15</v>
      </c>
      <c r="F92" s="29" t="s">
        <v>16</v>
      </c>
      <c r="G92" s="29" t="s">
        <v>16</v>
      </c>
      <c r="H92" s="29" t="s">
        <v>15</v>
      </c>
      <c r="I92" s="29" t="s">
        <v>15</v>
      </c>
      <c r="J92" s="29" t="s">
        <v>15</v>
      </c>
      <c r="K92" s="29" t="s">
        <v>15</v>
      </c>
      <c r="N92" s="24">
        <f>VLOOKUP(F92,liste!A:D,4,0)</f>
        <v>0</v>
      </c>
      <c r="O92" s="24" t="e">
        <f t="shared" si="4"/>
        <v>#VALUE!</v>
      </c>
      <c r="P92" s="24" t="e">
        <f t="shared" si="5"/>
        <v>#VALUE!</v>
      </c>
    </row>
    <row r="93" spans="4:16" ht="30" customHeight="1" x14ac:dyDescent="0.3">
      <c r="D93" s="29" t="s">
        <v>15</v>
      </c>
      <c r="E93" s="29" t="s">
        <v>15</v>
      </c>
      <c r="F93" s="29" t="s">
        <v>16</v>
      </c>
      <c r="G93" s="29" t="s">
        <v>16</v>
      </c>
      <c r="H93" s="29" t="s">
        <v>15</v>
      </c>
      <c r="I93" s="29" t="s">
        <v>15</v>
      </c>
      <c r="J93" s="29" t="s">
        <v>15</v>
      </c>
      <c r="K93" s="29" t="s">
        <v>15</v>
      </c>
      <c r="N93" s="24">
        <f>VLOOKUP(F93,liste!A:D,4,0)</f>
        <v>0</v>
      </c>
      <c r="O93" s="24" t="e">
        <f t="shared" si="4"/>
        <v>#VALUE!</v>
      </c>
      <c r="P93" s="24" t="e">
        <f t="shared" si="5"/>
        <v>#VALUE!</v>
      </c>
    </row>
    <row r="94" spans="4:16" ht="30" customHeight="1" x14ac:dyDescent="0.3">
      <c r="D94" s="29" t="s">
        <v>15</v>
      </c>
      <c r="E94" s="29" t="s">
        <v>15</v>
      </c>
      <c r="F94" s="29" t="s">
        <v>16</v>
      </c>
      <c r="G94" s="29" t="s">
        <v>16</v>
      </c>
      <c r="H94" s="29" t="s">
        <v>15</v>
      </c>
      <c r="I94" s="29" t="s">
        <v>15</v>
      </c>
      <c r="J94" s="29" t="s">
        <v>15</v>
      </c>
      <c r="K94" s="29" t="s">
        <v>15</v>
      </c>
      <c r="N94" s="24">
        <f>VLOOKUP(F94,liste!A:D,4,0)</f>
        <v>0</v>
      </c>
      <c r="O94" s="24" t="e">
        <f t="shared" si="4"/>
        <v>#VALUE!</v>
      </c>
      <c r="P94" s="24" t="e">
        <f t="shared" si="5"/>
        <v>#VALUE!</v>
      </c>
    </row>
    <row r="95" spans="4:16" ht="30" customHeight="1" x14ac:dyDescent="0.3">
      <c r="D95" s="29" t="s">
        <v>15</v>
      </c>
      <c r="E95" s="29" t="s">
        <v>15</v>
      </c>
      <c r="F95" s="29" t="s">
        <v>16</v>
      </c>
      <c r="G95" s="29" t="s">
        <v>16</v>
      </c>
      <c r="H95" s="29" t="s">
        <v>15</v>
      </c>
      <c r="I95" s="29" t="s">
        <v>15</v>
      </c>
      <c r="J95" s="29" t="s">
        <v>15</v>
      </c>
      <c r="K95" s="29" t="s">
        <v>15</v>
      </c>
      <c r="N95" s="24">
        <f>VLOOKUP(F95,liste!A:D,4,0)</f>
        <v>0</v>
      </c>
      <c r="O95" s="24" t="e">
        <f t="shared" si="4"/>
        <v>#VALUE!</v>
      </c>
      <c r="P95" s="24" t="e">
        <f t="shared" si="5"/>
        <v>#VALUE!</v>
      </c>
    </row>
    <row r="96" spans="4:16" ht="30" customHeight="1" x14ac:dyDescent="0.3">
      <c r="D96" s="29" t="s">
        <v>15</v>
      </c>
      <c r="E96" s="29" t="s">
        <v>15</v>
      </c>
      <c r="F96" s="29" t="s">
        <v>16</v>
      </c>
      <c r="G96" s="29" t="s">
        <v>16</v>
      </c>
      <c r="H96" s="29" t="s">
        <v>15</v>
      </c>
      <c r="I96" s="29" t="s">
        <v>15</v>
      </c>
      <c r="J96" s="29" t="s">
        <v>15</v>
      </c>
      <c r="K96" s="29" t="s">
        <v>15</v>
      </c>
      <c r="N96" s="24">
        <f>VLOOKUP(F96,liste!A:D,4,0)</f>
        <v>0</v>
      </c>
      <c r="O96" s="24" t="e">
        <f t="shared" si="4"/>
        <v>#VALUE!</v>
      </c>
      <c r="P96" s="24" t="e">
        <f t="shared" si="5"/>
        <v>#VALUE!</v>
      </c>
    </row>
    <row r="97" spans="4:16" ht="30" customHeight="1" x14ac:dyDescent="0.3">
      <c r="D97" s="29" t="s">
        <v>15</v>
      </c>
      <c r="E97" s="29" t="s">
        <v>15</v>
      </c>
      <c r="F97" s="29" t="s">
        <v>16</v>
      </c>
      <c r="G97" s="29" t="s">
        <v>16</v>
      </c>
      <c r="H97" s="29" t="s">
        <v>15</v>
      </c>
      <c r="I97" s="29" t="s">
        <v>15</v>
      </c>
      <c r="J97" s="29" t="s">
        <v>15</v>
      </c>
      <c r="K97" s="29" t="s">
        <v>15</v>
      </c>
      <c r="N97" s="24">
        <f>VLOOKUP(F97,liste!A:D,4,0)</f>
        <v>0</v>
      </c>
      <c r="O97" s="24" t="e">
        <f t="shared" si="4"/>
        <v>#VALUE!</v>
      </c>
      <c r="P97" s="24" t="e">
        <f t="shared" si="5"/>
        <v>#VALUE!</v>
      </c>
    </row>
    <row r="98" spans="4:16" ht="30" customHeight="1" x14ac:dyDescent="0.3">
      <c r="D98" s="29" t="s">
        <v>15</v>
      </c>
      <c r="E98" s="29" t="s">
        <v>15</v>
      </c>
      <c r="F98" s="29" t="s">
        <v>16</v>
      </c>
      <c r="G98" s="29" t="s">
        <v>16</v>
      </c>
      <c r="H98" s="29" t="s">
        <v>15</v>
      </c>
      <c r="I98" s="29" t="s">
        <v>15</v>
      </c>
      <c r="J98" s="29" t="s">
        <v>15</v>
      </c>
      <c r="K98" s="29" t="s">
        <v>15</v>
      </c>
      <c r="N98" s="24">
        <f>VLOOKUP(F98,liste!A:D,4,0)</f>
        <v>0</v>
      </c>
      <c r="O98" s="24" t="e">
        <f t="shared" si="4"/>
        <v>#VALUE!</v>
      </c>
      <c r="P98" s="24" t="e">
        <f t="shared" si="5"/>
        <v>#VALUE!</v>
      </c>
    </row>
    <row r="99" spans="4:16" ht="30" customHeight="1" x14ac:dyDescent="0.3">
      <c r="D99" s="29" t="s">
        <v>15</v>
      </c>
      <c r="E99" s="29" t="s">
        <v>15</v>
      </c>
      <c r="F99" s="29" t="s">
        <v>16</v>
      </c>
      <c r="G99" s="29" t="s">
        <v>16</v>
      </c>
      <c r="H99" s="29" t="s">
        <v>15</v>
      </c>
      <c r="I99" s="29" t="s">
        <v>15</v>
      </c>
      <c r="J99" s="29" t="s">
        <v>15</v>
      </c>
      <c r="K99" s="29" t="s">
        <v>15</v>
      </c>
      <c r="N99" s="24">
        <f>VLOOKUP(F99,liste!A:D,4,0)</f>
        <v>0</v>
      </c>
      <c r="O99" s="24" t="e">
        <f t="shared" si="4"/>
        <v>#VALUE!</v>
      </c>
      <c r="P99" s="24" t="e">
        <f t="shared" si="5"/>
        <v>#VALUE!</v>
      </c>
    </row>
    <row r="100" spans="4:16" ht="30" customHeight="1" x14ac:dyDescent="0.3">
      <c r="D100" s="29" t="s">
        <v>15</v>
      </c>
      <c r="E100" s="29" t="s">
        <v>15</v>
      </c>
      <c r="F100" s="29" t="s">
        <v>16</v>
      </c>
      <c r="G100" s="29" t="s">
        <v>16</v>
      </c>
      <c r="H100" s="29" t="s">
        <v>15</v>
      </c>
      <c r="I100" s="29" t="s">
        <v>15</v>
      </c>
      <c r="J100" s="29" t="s">
        <v>15</v>
      </c>
      <c r="K100" s="29" t="s">
        <v>15</v>
      </c>
      <c r="N100" s="24">
        <f>VLOOKUP(F100,liste!A:D,4,0)</f>
        <v>0</v>
      </c>
      <c r="O100" s="24" t="e">
        <f t="shared" si="4"/>
        <v>#VALUE!</v>
      </c>
      <c r="P100" s="24" t="e">
        <f t="shared" si="5"/>
        <v>#VALUE!</v>
      </c>
    </row>
    <row r="101" spans="4:16" ht="30" customHeight="1" x14ac:dyDescent="0.3">
      <c r="D101" s="29" t="s">
        <v>15</v>
      </c>
      <c r="E101" s="29" t="s">
        <v>15</v>
      </c>
      <c r="F101" s="29" t="s">
        <v>16</v>
      </c>
      <c r="G101" s="29" t="s">
        <v>16</v>
      </c>
      <c r="H101" s="29" t="s">
        <v>15</v>
      </c>
      <c r="I101" s="29" t="s">
        <v>15</v>
      </c>
      <c r="J101" s="29" t="s">
        <v>15</v>
      </c>
      <c r="K101" s="29" t="s">
        <v>15</v>
      </c>
      <c r="N101" s="24">
        <f>VLOOKUP(F101,liste!A:D,4,0)</f>
        <v>0</v>
      </c>
      <c r="O101" s="24" t="e">
        <f t="shared" si="4"/>
        <v>#VALUE!</v>
      </c>
      <c r="P101" s="24" t="e">
        <f t="shared" si="5"/>
        <v>#VALUE!</v>
      </c>
    </row>
    <row r="102" spans="4:16" ht="30" customHeight="1" x14ac:dyDescent="0.3">
      <c r="D102" s="29" t="s">
        <v>15</v>
      </c>
      <c r="E102" s="29" t="s">
        <v>15</v>
      </c>
      <c r="F102" s="29" t="s">
        <v>16</v>
      </c>
      <c r="G102" s="29" t="s">
        <v>16</v>
      </c>
      <c r="H102" s="29" t="s">
        <v>15</v>
      </c>
      <c r="I102" s="29" t="s">
        <v>15</v>
      </c>
      <c r="J102" s="29" t="s">
        <v>15</v>
      </c>
      <c r="K102" s="29" t="s">
        <v>15</v>
      </c>
      <c r="N102" s="24">
        <f>VLOOKUP(F102,liste!A:D,4,0)</f>
        <v>0</v>
      </c>
      <c r="O102" s="24" t="e">
        <f t="shared" si="4"/>
        <v>#VALUE!</v>
      </c>
      <c r="P102" s="24" t="e">
        <f t="shared" si="5"/>
        <v>#VALUE!</v>
      </c>
    </row>
    <row r="103" spans="4:16" ht="30" customHeight="1" x14ac:dyDescent="0.3">
      <c r="D103" s="29" t="s">
        <v>15</v>
      </c>
      <c r="E103" s="29" t="s">
        <v>15</v>
      </c>
      <c r="F103" s="29" t="s">
        <v>16</v>
      </c>
      <c r="G103" s="29" t="s">
        <v>16</v>
      </c>
      <c r="H103" s="29" t="s">
        <v>15</v>
      </c>
      <c r="I103" s="29" t="s">
        <v>15</v>
      </c>
      <c r="J103" s="29" t="s">
        <v>15</v>
      </c>
      <c r="K103" s="29" t="s">
        <v>15</v>
      </c>
      <c r="N103" s="24">
        <f>VLOOKUP(F103,liste!A:D,4,0)</f>
        <v>0</v>
      </c>
      <c r="O103" s="24" t="e">
        <f t="shared" si="4"/>
        <v>#VALUE!</v>
      </c>
      <c r="P103" s="24" t="e">
        <f t="shared" si="5"/>
        <v>#VALUE!</v>
      </c>
    </row>
    <row r="104" spans="4:16" ht="30" customHeight="1" x14ac:dyDescent="0.3">
      <c r="D104" s="29" t="s">
        <v>15</v>
      </c>
      <c r="E104" s="29" t="s">
        <v>15</v>
      </c>
      <c r="F104" s="29" t="s">
        <v>16</v>
      </c>
      <c r="G104" s="29" t="s">
        <v>16</v>
      </c>
      <c r="H104" s="29" t="s">
        <v>15</v>
      </c>
      <c r="I104" s="29" t="s">
        <v>15</v>
      </c>
      <c r="J104" s="29" t="s">
        <v>15</v>
      </c>
      <c r="K104" s="29" t="s">
        <v>15</v>
      </c>
      <c r="N104" s="24">
        <f>VLOOKUP(F104,liste!A:D,4,0)</f>
        <v>0</v>
      </c>
      <c r="O104" s="24" t="e">
        <f t="shared" si="4"/>
        <v>#VALUE!</v>
      </c>
      <c r="P104" s="24" t="e">
        <f t="shared" si="5"/>
        <v>#VALUE!</v>
      </c>
    </row>
    <row r="105" spans="4:16" ht="30" customHeight="1" x14ac:dyDescent="0.3">
      <c r="D105" s="29" t="s">
        <v>15</v>
      </c>
      <c r="E105" s="29" t="s">
        <v>15</v>
      </c>
      <c r="F105" s="29" t="s">
        <v>16</v>
      </c>
      <c r="G105" s="29" t="s">
        <v>16</v>
      </c>
      <c r="H105" s="29" t="s">
        <v>15</v>
      </c>
      <c r="I105" s="29" t="s">
        <v>15</v>
      </c>
      <c r="J105" s="29" t="s">
        <v>15</v>
      </c>
      <c r="K105" s="29" t="s">
        <v>15</v>
      </c>
      <c r="N105" s="24">
        <f>VLOOKUP(F105,liste!A:D,4,0)</f>
        <v>0</v>
      </c>
      <c r="O105" s="24" t="e">
        <f t="shared" si="4"/>
        <v>#VALUE!</v>
      </c>
      <c r="P105" s="24" t="e">
        <f t="shared" si="5"/>
        <v>#VALUE!</v>
      </c>
    </row>
    <row r="106" spans="4:16" ht="30" customHeight="1" x14ac:dyDescent="0.3">
      <c r="D106" s="29" t="s">
        <v>15</v>
      </c>
      <c r="E106" s="29" t="s">
        <v>15</v>
      </c>
      <c r="F106" s="29" t="s">
        <v>16</v>
      </c>
      <c r="G106" s="29" t="s">
        <v>16</v>
      </c>
      <c r="H106" s="29" t="s">
        <v>15</v>
      </c>
      <c r="I106" s="29" t="s">
        <v>15</v>
      </c>
      <c r="J106" s="29" t="s">
        <v>15</v>
      </c>
      <c r="K106" s="29" t="s">
        <v>15</v>
      </c>
      <c r="N106" s="24">
        <f>VLOOKUP(F106,liste!A:D,4,0)</f>
        <v>0</v>
      </c>
      <c r="O106" s="24" t="e">
        <f t="shared" si="4"/>
        <v>#VALUE!</v>
      </c>
      <c r="P106" s="24" t="e">
        <f t="shared" si="5"/>
        <v>#VALUE!</v>
      </c>
    </row>
    <row r="107" spans="4:16" ht="30" customHeight="1" x14ac:dyDescent="0.3">
      <c r="D107" s="29" t="s">
        <v>15</v>
      </c>
      <c r="E107" s="29" t="s">
        <v>15</v>
      </c>
      <c r="F107" s="29" t="s">
        <v>16</v>
      </c>
      <c r="G107" s="29" t="s">
        <v>16</v>
      </c>
      <c r="H107" s="29" t="s">
        <v>15</v>
      </c>
      <c r="I107" s="29" t="s">
        <v>15</v>
      </c>
      <c r="J107" s="29" t="s">
        <v>15</v>
      </c>
      <c r="K107" s="29" t="s">
        <v>15</v>
      </c>
      <c r="N107" s="24">
        <f>VLOOKUP(F107,liste!A:D,4,0)</f>
        <v>0</v>
      </c>
      <c r="O107" s="24" t="e">
        <f t="shared" si="4"/>
        <v>#VALUE!</v>
      </c>
      <c r="P107" s="24" t="e">
        <f t="shared" si="5"/>
        <v>#VALUE!</v>
      </c>
    </row>
    <row r="108" spans="4:16" ht="30" customHeight="1" x14ac:dyDescent="0.3">
      <c r="D108" s="29" t="s">
        <v>15</v>
      </c>
      <c r="E108" s="29" t="s">
        <v>15</v>
      </c>
      <c r="F108" s="29" t="s">
        <v>16</v>
      </c>
      <c r="G108" s="29" t="s">
        <v>16</v>
      </c>
      <c r="H108" s="29" t="s">
        <v>15</v>
      </c>
      <c r="I108" s="29" t="s">
        <v>15</v>
      </c>
      <c r="J108" s="29" t="s">
        <v>15</v>
      </c>
      <c r="K108" s="29" t="s">
        <v>15</v>
      </c>
      <c r="N108" s="24">
        <f>VLOOKUP(F108,liste!A:D,4,0)</f>
        <v>0</v>
      </c>
      <c r="O108" s="24" t="e">
        <f t="shared" si="4"/>
        <v>#VALUE!</v>
      </c>
      <c r="P108" s="24" t="e">
        <f t="shared" si="5"/>
        <v>#VALUE!</v>
      </c>
    </row>
    <row r="109" spans="4:16" ht="30" customHeight="1" x14ac:dyDescent="0.3">
      <c r="D109" s="29" t="s">
        <v>15</v>
      </c>
      <c r="E109" s="29" t="s">
        <v>15</v>
      </c>
      <c r="F109" s="29" t="s">
        <v>16</v>
      </c>
      <c r="G109" s="29" t="s">
        <v>16</v>
      </c>
      <c r="H109" s="29" t="s">
        <v>15</v>
      </c>
      <c r="I109" s="29" t="s">
        <v>15</v>
      </c>
      <c r="J109" s="29" t="s">
        <v>15</v>
      </c>
      <c r="K109" s="29" t="s">
        <v>15</v>
      </c>
      <c r="N109" s="24">
        <f>VLOOKUP(F109,liste!A:D,4,0)</f>
        <v>0</v>
      </c>
      <c r="O109" s="24" t="e">
        <f t="shared" si="4"/>
        <v>#VALUE!</v>
      </c>
      <c r="P109" s="24" t="e">
        <f t="shared" si="5"/>
        <v>#VALUE!</v>
      </c>
    </row>
    <row r="110" spans="4:16" ht="30" customHeight="1" x14ac:dyDescent="0.3">
      <c r="D110" s="29" t="s">
        <v>15</v>
      </c>
      <c r="E110" s="29" t="s">
        <v>15</v>
      </c>
      <c r="F110" s="29" t="s">
        <v>16</v>
      </c>
      <c r="G110" s="29" t="s">
        <v>16</v>
      </c>
      <c r="H110" s="29" t="s">
        <v>15</v>
      </c>
      <c r="I110" s="29" t="s">
        <v>15</v>
      </c>
      <c r="J110" s="29" t="s">
        <v>15</v>
      </c>
      <c r="K110" s="29" t="s">
        <v>15</v>
      </c>
      <c r="N110" s="24">
        <f>VLOOKUP(F110,liste!A:D,4,0)</f>
        <v>0</v>
      </c>
      <c r="O110" s="24" t="e">
        <f t="shared" si="4"/>
        <v>#VALUE!</v>
      </c>
      <c r="P110" s="24" t="e">
        <f t="shared" si="5"/>
        <v>#VALUE!</v>
      </c>
    </row>
    <row r="111" spans="4:16" ht="30" customHeight="1" x14ac:dyDescent="0.3">
      <c r="D111" s="29" t="s">
        <v>15</v>
      </c>
      <c r="E111" s="29" t="s">
        <v>15</v>
      </c>
      <c r="F111" s="29" t="s">
        <v>16</v>
      </c>
      <c r="G111" s="29" t="s">
        <v>16</v>
      </c>
      <c r="H111" s="29" t="s">
        <v>15</v>
      </c>
      <c r="I111" s="29" t="s">
        <v>15</v>
      </c>
      <c r="J111" s="29" t="s">
        <v>15</v>
      </c>
      <c r="K111" s="29" t="s">
        <v>15</v>
      </c>
      <c r="N111" s="24">
        <f>VLOOKUP(F111,liste!A:D,4,0)</f>
        <v>0</v>
      </c>
      <c r="O111" s="24" t="e">
        <f t="shared" si="4"/>
        <v>#VALUE!</v>
      </c>
      <c r="P111" s="24" t="e">
        <f t="shared" si="5"/>
        <v>#VALUE!</v>
      </c>
    </row>
    <row r="112" spans="4:16" ht="30" customHeight="1" x14ac:dyDescent="0.3">
      <c r="D112" s="29" t="s">
        <v>15</v>
      </c>
      <c r="E112" s="29" t="s">
        <v>15</v>
      </c>
      <c r="F112" s="29" t="s">
        <v>16</v>
      </c>
      <c r="G112" s="29" t="s">
        <v>16</v>
      </c>
      <c r="H112" s="29" t="s">
        <v>15</v>
      </c>
      <c r="I112" s="29" t="s">
        <v>15</v>
      </c>
      <c r="J112" s="29" t="s">
        <v>15</v>
      </c>
      <c r="K112" s="29" t="s">
        <v>15</v>
      </c>
      <c r="N112" s="24">
        <f>VLOOKUP(F112,liste!A:D,4,0)</f>
        <v>0</v>
      </c>
      <c r="O112" s="24" t="e">
        <f t="shared" si="4"/>
        <v>#VALUE!</v>
      </c>
      <c r="P112" s="24" t="e">
        <f t="shared" si="5"/>
        <v>#VALUE!</v>
      </c>
    </row>
    <row r="113" spans="4:16" ht="30" customHeight="1" x14ac:dyDescent="0.3">
      <c r="D113" s="29" t="s">
        <v>15</v>
      </c>
      <c r="E113" s="29" t="s">
        <v>15</v>
      </c>
      <c r="F113" s="29" t="s">
        <v>16</v>
      </c>
      <c r="G113" s="29" t="s">
        <v>16</v>
      </c>
      <c r="H113" s="29" t="s">
        <v>15</v>
      </c>
      <c r="I113" s="29" t="s">
        <v>15</v>
      </c>
      <c r="J113" s="29" t="s">
        <v>15</v>
      </c>
      <c r="K113" s="29" t="s">
        <v>15</v>
      </c>
      <c r="N113" s="24">
        <f>VLOOKUP(F113,liste!A:D,4,0)</f>
        <v>0</v>
      </c>
      <c r="O113" s="24" t="e">
        <f t="shared" si="4"/>
        <v>#VALUE!</v>
      </c>
      <c r="P113" s="24" t="e">
        <f t="shared" si="5"/>
        <v>#VALUE!</v>
      </c>
    </row>
    <row r="114" spans="4:16" ht="30" customHeight="1" x14ac:dyDescent="0.3">
      <c r="D114" s="29" t="s">
        <v>15</v>
      </c>
      <c r="E114" s="29" t="s">
        <v>15</v>
      </c>
      <c r="F114" s="29" t="s">
        <v>16</v>
      </c>
      <c r="G114" s="29" t="s">
        <v>16</v>
      </c>
      <c r="H114" s="29" t="s">
        <v>15</v>
      </c>
      <c r="I114" s="29" t="s">
        <v>15</v>
      </c>
      <c r="J114" s="29" t="s">
        <v>15</v>
      </c>
      <c r="K114" s="29" t="s">
        <v>15</v>
      </c>
      <c r="N114" s="24">
        <f>VLOOKUP(F114,liste!A:D,4,0)</f>
        <v>0</v>
      </c>
      <c r="O114" s="24" t="e">
        <f t="shared" si="4"/>
        <v>#VALUE!</v>
      </c>
      <c r="P114" s="24" t="e">
        <f t="shared" si="5"/>
        <v>#VALUE!</v>
      </c>
    </row>
    <row r="115" spans="4:16" ht="30" customHeight="1" x14ac:dyDescent="0.3">
      <c r="D115" s="29" t="s">
        <v>15</v>
      </c>
      <c r="E115" s="29" t="s">
        <v>15</v>
      </c>
      <c r="F115" s="29" t="s">
        <v>16</v>
      </c>
      <c r="G115" s="29" t="s">
        <v>16</v>
      </c>
      <c r="H115" s="29" t="s">
        <v>15</v>
      </c>
      <c r="I115" s="29" t="s">
        <v>15</v>
      </c>
      <c r="J115" s="29" t="s">
        <v>15</v>
      </c>
      <c r="K115" s="29" t="s">
        <v>15</v>
      </c>
      <c r="N115" s="24">
        <f>VLOOKUP(F115,liste!A:D,4,0)</f>
        <v>0</v>
      </c>
      <c r="O115" s="24" t="e">
        <f t="shared" si="4"/>
        <v>#VALUE!</v>
      </c>
      <c r="P115" s="24" t="e">
        <f t="shared" si="5"/>
        <v>#VALUE!</v>
      </c>
    </row>
    <row r="116" spans="4:16" ht="30" customHeight="1" x14ac:dyDescent="0.3">
      <c r="D116" s="29" t="s">
        <v>15</v>
      </c>
      <c r="E116" s="29" t="s">
        <v>15</v>
      </c>
      <c r="F116" s="29" t="s">
        <v>16</v>
      </c>
      <c r="G116" s="29" t="s">
        <v>16</v>
      </c>
      <c r="H116" s="29" t="s">
        <v>15</v>
      </c>
      <c r="I116" s="29" t="s">
        <v>15</v>
      </c>
      <c r="J116" s="29" t="s">
        <v>15</v>
      </c>
      <c r="K116" s="29" t="s">
        <v>15</v>
      </c>
      <c r="N116" s="24">
        <f>VLOOKUP(F116,liste!A:D,4,0)</f>
        <v>0</v>
      </c>
      <c r="O116" s="24" t="e">
        <f t="shared" si="4"/>
        <v>#VALUE!</v>
      </c>
      <c r="P116" s="24" t="e">
        <f t="shared" si="5"/>
        <v>#VALUE!</v>
      </c>
    </row>
    <row r="117" spans="4:16" ht="30" customHeight="1" x14ac:dyDescent="0.3">
      <c r="D117" s="29" t="s">
        <v>15</v>
      </c>
      <c r="E117" s="29" t="s">
        <v>15</v>
      </c>
      <c r="F117" s="29" t="s">
        <v>16</v>
      </c>
      <c r="G117" s="29" t="s">
        <v>16</v>
      </c>
      <c r="H117" s="29" t="s">
        <v>15</v>
      </c>
      <c r="I117" s="29" t="s">
        <v>15</v>
      </c>
      <c r="J117" s="29" t="s">
        <v>15</v>
      </c>
      <c r="K117" s="29" t="s">
        <v>15</v>
      </c>
      <c r="N117" s="24">
        <f>VLOOKUP(F117,liste!A:D,4,0)</f>
        <v>0</v>
      </c>
      <c r="O117" s="24" t="e">
        <f t="shared" si="4"/>
        <v>#VALUE!</v>
      </c>
      <c r="P117" s="24" t="e">
        <f t="shared" si="5"/>
        <v>#VALUE!</v>
      </c>
    </row>
    <row r="118" spans="4:16" ht="30" customHeight="1" x14ac:dyDescent="0.3">
      <c r="D118" s="29" t="s">
        <v>15</v>
      </c>
      <c r="E118" s="29" t="s">
        <v>15</v>
      </c>
      <c r="F118" s="29" t="s">
        <v>16</v>
      </c>
      <c r="G118" s="29" t="s">
        <v>16</v>
      </c>
      <c r="H118" s="29" t="s">
        <v>15</v>
      </c>
      <c r="I118" s="29" t="s">
        <v>15</v>
      </c>
      <c r="J118" s="29" t="s">
        <v>15</v>
      </c>
      <c r="K118" s="29" t="s">
        <v>15</v>
      </c>
      <c r="N118" s="24">
        <f>VLOOKUP(F118,liste!A:D,4,0)</f>
        <v>0</v>
      </c>
      <c r="O118" s="24" t="e">
        <f t="shared" si="4"/>
        <v>#VALUE!</v>
      </c>
      <c r="P118" s="24" t="e">
        <f t="shared" si="5"/>
        <v>#VALUE!</v>
      </c>
    </row>
    <row r="119" spans="4:16" ht="30" customHeight="1" x14ac:dyDescent="0.3">
      <c r="D119" s="29" t="s">
        <v>15</v>
      </c>
      <c r="E119" s="29" t="s">
        <v>15</v>
      </c>
      <c r="F119" s="29" t="s">
        <v>16</v>
      </c>
      <c r="G119" s="29" t="s">
        <v>16</v>
      </c>
      <c r="H119" s="29" t="s">
        <v>15</v>
      </c>
      <c r="I119" s="29" t="s">
        <v>15</v>
      </c>
      <c r="J119" s="29" t="s">
        <v>15</v>
      </c>
      <c r="K119" s="29" t="s">
        <v>15</v>
      </c>
      <c r="N119" s="24">
        <f>VLOOKUP(F119,liste!A:D,4,0)</f>
        <v>0</v>
      </c>
      <c r="O119" s="24" t="e">
        <f t="shared" si="4"/>
        <v>#VALUE!</v>
      </c>
      <c r="P119" s="24" t="e">
        <f t="shared" si="5"/>
        <v>#VALUE!</v>
      </c>
    </row>
    <row r="120" spans="4:16" ht="30" customHeight="1" x14ac:dyDescent="0.3">
      <c r="D120" s="29" t="s">
        <v>15</v>
      </c>
      <c r="E120" s="29" t="s">
        <v>15</v>
      </c>
      <c r="F120" s="29" t="s">
        <v>16</v>
      </c>
      <c r="G120" s="29" t="s">
        <v>16</v>
      </c>
      <c r="H120" s="29" t="s">
        <v>15</v>
      </c>
      <c r="I120" s="29" t="s">
        <v>15</v>
      </c>
      <c r="J120" s="29" t="s">
        <v>15</v>
      </c>
      <c r="K120" s="29" t="s">
        <v>15</v>
      </c>
      <c r="N120" s="24">
        <f>VLOOKUP(F120,liste!A:D,4,0)</f>
        <v>0</v>
      </c>
      <c r="O120" s="24" t="e">
        <f t="shared" si="4"/>
        <v>#VALUE!</v>
      </c>
      <c r="P120" s="24" t="e">
        <f t="shared" si="5"/>
        <v>#VALUE!</v>
      </c>
    </row>
    <row r="121" spans="4:16" ht="30" customHeight="1" x14ac:dyDescent="0.3">
      <c r="D121" s="29" t="s">
        <v>15</v>
      </c>
      <c r="E121" s="29" t="s">
        <v>15</v>
      </c>
      <c r="F121" s="29" t="s">
        <v>16</v>
      </c>
      <c r="G121" s="29" t="s">
        <v>16</v>
      </c>
      <c r="H121" s="29" t="s">
        <v>15</v>
      </c>
      <c r="I121" s="29" t="s">
        <v>15</v>
      </c>
      <c r="J121" s="29" t="s">
        <v>15</v>
      </c>
      <c r="K121" s="29" t="s">
        <v>15</v>
      </c>
      <c r="N121" s="24">
        <f>VLOOKUP(F121,liste!A:D,4,0)</f>
        <v>0</v>
      </c>
      <c r="O121" s="24" t="e">
        <f t="shared" ref="O121:O125" si="6">N121*J121</f>
        <v>#VALUE!</v>
      </c>
      <c r="P121" s="24" t="e">
        <f t="shared" si="5"/>
        <v>#VALUE!</v>
      </c>
    </row>
    <row r="122" spans="4:16" ht="30" customHeight="1" x14ac:dyDescent="0.3">
      <c r="D122" s="29" t="s">
        <v>15</v>
      </c>
      <c r="E122" s="29" t="s">
        <v>15</v>
      </c>
      <c r="F122" s="29" t="s">
        <v>16</v>
      </c>
      <c r="G122" s="29" t="s">
        <v>16</v>
      </c>
      <c r="H122" s="29" t="s">
        <v>15</v>
      </c>
      <c r="I122" s="29" t="s">
        <v>15</v>
      </c>
      <c r="J122" s="29" t="s">
        <v>15</v>
      </c>
      <c r="K122" s="29" t="s">
        <v>15</v>
      </c>
      <c r="N122" s="24">
        <f>VLOOKUP(F122,liste!A:D,4,0)</f>
        <v>0</v>
      </c>
      <c r="O122" s="24" t="e">
        <f t="shared" si="6"/>
        <v>#VALUE!</v>
      </c>
      <c r="P122" s="24" t="e">
        <f t="shared" si="5"/>
        <v>#VALUE!</v>
      </c>
    </row>
    <row r="123" spans="4:16" ht="30" customHeight="1" x14ac:dyDescent="0.3">
      <c r="D123" s="29" t="s">
        <v>15</v>
      </c>
      <c r="E123" s="29" t="s">
        <v>15</v>
      </c>
      <c r="F123" s="29" t="s">
        <v>16</v>
      </c>
      <c r="G123" s="29" t="s">
        <v>16</v>
      </c>
      <c r="H123" s="29" t="s">
        <v>15</v>
      </c>
      <c r="I123" s="29" t="s">
        <v>15</v>
      </c>
      <c r="J123" s="29" t="s">
        <v>15</v>
      </c>
      <c r="K123" s="29" t="s">
        <v>15</v>
      </c>
      <c r="N123" s="24">
        <f>VLOOKUP(F123,liste!A:D,4,0)</f>
        <v>0</v>
      </c>
      <c r="O123" s="24" t="e">
        <f t="shared" si="6"/>
        <v>#VALUE!</v>
      </c>
      <c r="P123" s="24" t="e">
        <f t="shared" si="5"/>
        <v>#VALUE!</v>
      </c>
    </row>
    <row r="124" spans="4:16" ht="30" customHeight="1" x14ac:dyDescent="0.3">
      <c r="D124" s="29" t="s">
        <v>15</v>
      </c>
      <c r="E124" s="29" t="s">
        <v>15</v>
      </c>
      <c r="F124" s="29" t="s">
        <v>16</v>
      </c>
      <c r="G124" s="29" t="s">
        <v>16</v>
      </c>
      <c r="H124" s="29" t="s">
        <v>15</v>
      </c>
      <c r="I124" s="29" t="s">
        <v>15</v>
      </c>
      <c r="J124" s="29" t="s">
        <v>15</v>
      </c>
      <c r="K124" s="29" t="s">
        <v>15</v>
      </c>
      <c r="N124" s="24">
        <f>VLOOKUP(F124,liste!A:D,4,0)</f>
        <v>0</v>
      </c>
      <c r="O124" s="24" t="e">
        <f t="shared" si="6"/>
        <v>#VALUE!</v>
      </c>
      <c r="P124" s="24" t="e">
        <f t="shared" si="5"/>
        <v>#VALUE!</v>
      </c>
    </row>
    <row r="125" spans="4:16" ht="30" customHeight="1" x14ac:dyDescent="0.3">
      <c r="D125" s="29" t="s">
        <v>15</v>
      </c>
      <c r="E125" s="29" t="s">
        <v>15</v>
      </c>
      <c r="F125" s="29" t="s">
        <v>16</v>
      </c>
      <c r="G125" s="29" t="s">
        <v>16</v>
      </c>
      <c r="H125" s="29" t="s">
        <v>15</v>
      </c>
      <c r="I125" s="29" t="s">
        <v>15</v>
      </c>
      <c r="J125" s="29" t="s">
        <v>15</v>
      </c>
      <c r="K125" s="29" t="s">
        <v>15</v>
      </c>
      <c r="N125" s="24">
        <f>VLOOKUP(F125,liste!A:D,4,0)</f>
        <v>0</v>
      </c>
      <c r="O125" s="24" t="e">
        <f t="shared" si="6"/>
        <v>#VALUE!</v>
      </c>
      <c r="P125" s="24" t="e">
        <f t="shared" si="5"/>
        <v>#VALUE!</v>
      </c>
    </row>
    <row r="126" spans="4:16" ht="27.6" x14ac:dyDescent="0.3">
      <c r="O126" s="25" t="s">
        <v>31</v>
      </c>
      <c r="P126" s="25" t="e">
        <f>SUM(O26:O125)</f>
        <v>#VALUE!</v>
      </c>
    </row>
    <row r="127" spans="4:16" x14ac:dyDescent="0.3">
      <c r="D127" s="19"/>
    </row>
  </sheetData>
  <sheetProtection algorithmName="SHA-512" hashValue="w5jL/Gm86nl8xddvDoKR+y06sM+EDOGt5yAD8/Z54zQFG/JtqbCrZGErhKKCXlaQX6AhNFzKlu2h8uFjQGTWog==" saltValue="fpEd5zgNVV7F1XoevmahGA==" spinCount="100000" sheet="1" objects="1" selectLockedCells="1" autoFilter="0"/>
  <protectedRanges>
    <protectedRange sqref="D26:K125" name="Justif temps passés"/>
  </protectedRanges>
  <autoFilter ref="D24:L24" xr:uid="{D41E6AB8-8BC3-4248-94A8-78126FDFA7F2}"/>
  <dataValidations count="1">
    <dataValidation type="decimal" operator="greaterThan" allowBlank="1" showInputMessage="1" showErrorMessage="1" sqref="J25" xr:uid="{CC3DBE70-13F1-466C-841C-24DE969F712F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8EA20FD-6158-4437-A72E-8D1EE1C952C8}">
          <x14:formula1>
            <xm:f>liste!$A$2:$A$7</xm:f>
          </x14:formula1>
          <xm:sqref>F25</xm:sqref>
        </x14:dataValidation>
        <x14:dataValidation type="list" allowBlank="1" showInputMessage="1" showErrorMessage="1" xr:uid="{8BB89D2A-E233-4483-8442-7371ACACD6EF}">
          <x14:formula1>
            <xm:f>liste!$A$2:$A$6</xm:f>
          </x14:formula1>
          <xm:sqref>F26:F125</xm:sqref>
        </x14:dataValidation>
        <x14:dataValidation type="list" allowBlank="1" showInputMessage="1" showErrorMessage="1" xr:uid="{E069D6E7-3972-486D-BE21-51550C888988}">
          <x14:formula1>
            <xm:f>liste!$F$2:$F$38</xm:f>
          </x14:formula1>
          <xm:sqref>G25</xm:sqref>
        </x14:dataValidation>
        <x14:dataValidation type="list" allowBlank="1" showInputMessage="1" showErrorMessage="1" xr:uid="{2AD6D73A-1261-4550-B31A-7F0861DD2A2D}">
          <x14:formula1>
            <xm:f>liste!$F$2:$F$21</xm:f>
          </x14:formula1>
          <xm:sqref>G26:G125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0b790a-164a-4a27-80e7-afb1cf9940e1">
      <Terms xmlns="http://schemas.microsoft.com/office/infopath/2007/PartnerControls"/>
    </lcf76f155ced4ddcb4097134ff3c332f>
    <TaxCatchAll xmlns="81221dee-5606-43d8-9b03-0e1c61c53ea5" xsi:nil="true"/>
    <SharedWithUsers xmlns="81221dee-5606-43d8-9b03-0e1c61c53ea5">
      <UserInfo>
        <DisplayName/>
        <AccountId xsi:nil="true"/>
        <AccountType/>
      </UserInfo>
    </SharedWithUsers>
    <MediaLengthInSeconds xmlns="c30b790a-164a-4a27-80e7-afb1cf9940e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19" ma:contentTypeDescription="Crée un document." ma:contentTypeScope="" ma:versionID="9972082a1fcdb8ded154142a293f9e09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ac095c926f6207c7e4ba03a4f4bb7e6c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dcb33e4-f8b0-4f35-a87d-17a1e64b25cf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5FC633-DE74-44C7-B039-014CACD20A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8F2B2F-7971-4329-B012-C30E750C1C3F}">
  <ds:schemaRefs>
    <ds:schemaRef ds:uri="http://www.w3.org/XML/1998/namespace"/>
    <ds:schemaRef ds:uri="http://schemas.microsoft.com/office/2006/documentManagement/types"/>
    <ds:schemaRef ds:uri="c30b790a-164a-4a27-80e7-afb1cf9940e1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1221dee-5606-43d8-9b03-0e1c61c53ea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82D8F6F-F3AE-4A8D-B08E-F3FE544BCF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liste</vt:lpstr>
      <vt:lpstr>Justificatifs des temps passés</vt:lpstr>
      <vt:lpstr>'Justificatifs des temps passés'!Impression_des_titres</vt:lpstr>
      <vt:lpstr>'Justificatifs des temps passés'!Zone_d_impression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NGUYEN Sophie</dc:creator>
  <cp:keywords/>
  <dc:description/>
  <cp:lastModifiedBy>DIEULESAINT Louise</cp:lastModifiedBy>
  <cp:revision/>
  <cp:lastPrinted>2024-04-04T09:43:47Z</cp:lastPrinted>
  <dcterms:created xsi:type="dcterms:W3CDTF">2019-06-03T11:57:45Z</dcterms:created>
  <dcterms:modified xsi:type="dcterms:W3CDTF">2025-03-10T15:01:21Z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Order">
    <vt:r8>70660600</vt:r8>
  </property>
  <property fmtid="{D5CDD505-2E9C-101B-9397-08002B2CF9AE}" pid="4" name="ContentTypeId">
    <vt:lpwstr>0x01010075F2EE101292C740B25DAAF2D267C100</vt:lpwstr>
  </property>
  <property fmtid="{D5CDD505-2E9C-101B-9397-08002B2CF9AE}" pid="5" name="WorkflowVersion">
    <vt:i4>1</vt:i4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